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465" windowHeight="8910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<sst xmlns="http://schemas.openxmlformats.org/spreadsheetml/2006/main" count="238" uniqueCount="190">
  <si>
    <t>Häufigkeit</t>
  </si>
  <si>
    <t>Prozent</t>
  </si>
  <si>
    <t>Gültige Prozente</t>
  </si>
  <si>
    <t>Gesamt</t>
  </si>
  <si>
    <t>Ausland</t>
  </si>
  <si>
    <t>bundesweit</t>
  </si>
  <si>
    <t>landesweit</t>
  </si>
  <si>
    <t>regional</t>
  </si>
  <si>
    <t>Anzahl der Bildungsangebote in der Datenbank</t>
  </si>
  <si>
    <t>Einzugsbereich</t>
  </si>
  <si>
    <t>Finanzierungsbasis</t>
  </si>
  <si>
    <t>Anzahl der Bildungsanbieter in der Datenbank</t>
  </si>
  <si>
    <t>Berufliche Weiterbildung</t>
  </si>
  <si>
    <t>Allgemeine Weiterbildung</t>
  </si>
  <si>
    <t>Politische Weiterbildung</t>
  </si>
  <si>
    <t>Sprachen</t>
  </si>
  <si>
    <t>REHA</t>
  </si>
  <si>
    <t>Inhouse_Seminare</t>
  </si>
  <si>
    <t>Tagungen/Seminare/Kongresse</t>
  </si>
  <si>
    <t>Frauenspezifische Angebote</t>
  </si>
  <si>
    <t>eLearning</t>
  </si>
  <si>
    <t>Fachschulangebote</t>
  </si>
  <si>
    <t>FH und universitäre Angebote</t>
  </si>
  <si>
    <t>Auslandsstudiengänge</t>
  </si>
  <si>
    <t>Praktika</t>
  </si>
  <si>
    <t>Jobvermittlung</t>
  </si>
  <si>
    <t>Trainer</t>
  </si>
  <si>
    <t>Ausbildung</t>
  </si>
  <si>
    <t>Fernschule/unterricht</t>
  </si>
  <si>
    <t>sonstiges</t>
  </si>
  <si>
    <t>Umschulung</t>
  </si>
  <si>
    <t>Zusatzausbildungen</t>
  </si>
  <si>
    <t>Bildungsurlaub/Bildungsfreiste</t>
  </si>
  <si>
    <t>Branchenspezifische Weiterbild</t>
  </si>
  <si>
    <t>Anzahl</t>
  </si>
  <si>
    <t>Anteil insgesamt</t>
  </si>
  <si>
    <t>Angebote von Kammern und Verbänden</t>
  </si>
  <si>
    <t>Inhalte der Datenbanken</t>
  </si>
  <si>
    <t>Nicht erkennbar</t>
  </si>
  <si>
    <t>Gesamt gültig</t>
  </si>
  <si>
    <t>Keine Angebote, nur Anbieter</t>
  </si>
  <si>
    <t>&lt; 50</t>
  </si>
  <si>
    <t>Sonderfall</t>
  </si>
  <si>
    <t>50 - &lt; 100</t>
  </si>
  <si>
    <t>100 - &lt; 500</t>
  </si>
  <si>
    <t>500 - &lt; 1.000</t>
  </si>
  <si>
    <t>1.000 - &lt; 5.000</t>
  </si>
  <si>
    <t>&gt; 5.000</t>
  </si>
  <si>
    <t>&lt; 500</t>
  </si>
  <si>
    <t>5.000 - &lt; 10.000</t>
  </si>
  <si>
    <t>10.000 - &lt; 100.000</t>
  </si>
  <si>
    <t>&gt; 100.000</t>
  </si>
  <si>
    <t>Nichtkommerziell</t>
  </si>
  <si>
    <t>Kommerziell</t>
  </si>
  <si>
    <t>Kein Schwerpunkt erkennbar</t>
  </si>
  <si>
    <t>Sprachkurse/-reisen</t>
  </si>
  <si>
    <t>Kraftfahrzeugbranche</t>
  </si>
  <si>
    <t>IT-Bereich</t>
  </si>
  <si>
    <t>Weiterführende Studienangebote</t>
  </si>
  <si>
    <t>Oberflächentechnik</t>
  </si>
  <si>
    <t>Tourismusindustrie</t>
  </si>
  <si>
    <t>Kindertageseinrichtungen</t>
  </si>
  <si>
    <t>Meisterschulen</t>
  </si>
  <si>
    <t>Sport- und Wellness</t>
  </si>
  <si>
    <t>Spedition und Logistik</t>
  </si>
  <si>
    <t>Einzelhandel</t>
  </si>
  <si>
    <t>Land- und Forstwirtschaft</t>
  </si>
  <si>
    <t>Medien</t>
  </si>
  <si>
    <t>Qualifizierung von Deutschen im Ausland</t>
  </si>
  <si>
    <t>Lehrerfortbildung</t>
  </si>
  <si>
    <t>KMU</t>
  </si>
  <si>
    <t>Inhaltliche Schwerpunkte der Datenbanken</t>
  </si>
  <si>
    <t>eigene Erhebung</t>
  </si>
  <si>
    <t>Veranstaltereingabe</t>
  </si>
  <si>
    <t>Mischform</t>
  </si>
  <si>
    <t>Erhebungsart</t>
  </si>
  <si>
    <t>Erhebungsrhythmus</t>
  </si>
  <si>
    <t>laufend/bei Bedarf</t>
  </si>
  <si>
    <t>in Intervallen</t>
  </si>
  <si>
    <t>Name</t>
  </si>
  <si>
    <t>Redakt Bearb der Inhalte</t>
  </si>
  <si>
    <t>Red Bearb Plausibilität</t>
  </si>
  <si>
    <t>Redakt Bearb Evaluation</t>
  </si>
  <si>
    <t>Nachfassen beim Anbieter</t>
  </si>
  <si>
    <t>Redaktionelle Bearbeitung</t>
  </si>
  <si>
    <t>Anteil</t>
  </si>
  <si>
    <t>Aktualisierungsdatum genannt?</t>
  </si>
  <si>
    <t>Veranstalterdaten</t>
  </si>
  <si>
    <t>Seminardaten</t>
  </si>
  <si>
    <t>Nicht genannt</t>
  </si>
  <si>
    <t>Hilfe Allgemein</t>
  </si>
  <si>
    <t>Online Hilfe vorhanden?</t>
  </si>
  <si>
    <t>Keine Hilfe</t>
  </si>
  <si>
    <t>Hilfe kontextabhängig</t>
  </si>
  <si>
    <t>Angezeigte Anbieterinfos</t>
  </si>
  <si>
    <t>Strasse</t>
  </si>
  <si>
    <t>Ort</t>
  </si>
  <si>
    <t>Postfach</t>
  </si>
  <si>
    <t>PLZ Strasse</t>
  </si>
  <si>
    <t>Telefon</t>
  </si>
  <si>
    <t>Fax</t>
  </si>
  <si>
    <t>EMail</t>
  </si>
  <si>
    <t>Website</t>
  </si>
  <si>
    <t>Ansprechpartner</t>
  </si>
  <si>
    <t>Leitung</t>
  </si>
  <si>
    <t>Gründungsjahr</t>
  </si>
  <si>
    <t>Gesellschaftsform</t>
  </si>
  <si>
    <t>Beteiligungen</t>
  </si>
  <si>
    <t>Mitgliedschaften</t>
  </si>
  <si>
    <t>Einrichtungsart</t>
  </si>
  <si>
    <t>Anzahl Dozenten</t>
  </si>
  <si>
    <t>Selbstdarstellung</t>
  </si>
  <si>
    <t>Logo</t>
  </si>
  <si>
    <t>Bildmaterial</t>
  </si>
  <si>
    <t>Referenzen</t>
  </si>
  <si>
    <t>Zielgruppen</t>
  </si>
  <si>
    <t>Ausstattung</t>
  </si>
  <si>
    <t>Unterbringung</t>
  </si>
  <si>
    <t>Anreise</t>
  </si>
  <si>
    <t>Angezeigte Angebotsinfos</t>
  </si>
  <si>
    <t>Originalbezeichnung</t>
  </si>
  <si>
    <t>Systematikbezeichnung</t>
  </si>
  <si>
    <t>Inhaltsbeschreibung</t>
  </si>
  <si>
    <t>Ziele</t>
  </si>
  <si>
    <t>Veranstaltungsart</t>
  </si>
  <si>
    <t>Form</t>
  </si>
  <si>
    <t>Methode</t>
  </si>
  <si>
    <t>Voraussetzungen</t>
  </si>
  <si>
    <t>Zielgruppe</t>
  </si>
  <si>
    <t>Teilnehmerart</t>
  </si>
  <si>
    <t>Teilnehmerzahl</t>
  </si>
  <si>
    <t>Abschlussart</t>
  </si>
  <si>
    <t>Preis</t>
  </si>
  <si>
    <t>Nebenkosten</t>
  </si>
  <si>
    <t>Ermäßigung</t>
  </si>
  <si>
    <t>Förderung</t>
  </si>
  <si>
    <t>Termin</t>
  </si>
  <si>
    <t>Dauer insgesamt</t>
  </si>
  <si>
    <t>zeitl Durchführung</t>
  </si>
  <si>
    <t>Veranstaltungsort</t>
  </si>
  <si>
    <t>freie Plätze</t>
  </si>
  <si>
    <t>Dozenten</t>
  </si>
  <si>
    <t>Telefon AP</t>
  </si>
  <si>
    <t>E_Mail AP</t>
  </si>
  <si>
    <t>Onlineinfos</t>
  </si>
  <si>
    <t>Online Anmeldung</t>
  </si>
  <si>
    <t>Gesamt erkennbar</t>
  </si>
  <si>
    <t>Gebühren Pauschale</t>
  </si>
  <si>
    <t>Gebühren pro Angebot</t>
  </si>
  <si>
    <t>Gebühren für Datenaufnahme</t>
  </si>
  <si>
    <t>Keine Gebühren</t>
  </si>
  <si>
    <t>Abschluß</t>
  </si>
  <si>
    <t>Volltext gesamt</t>
  </si>
  <si>
    <t>Volltext Titel</t>
  </si>
  <si>
    <t>Schlagwort</t>
  </si>
  <si>
    <t>Seminarnummer</t>
  </si>
  <si>
    <t>Ausgangsberuf</t>
  </si>
  <si>
    <t>Herkunftsland</t>
  </si>
  <si>
    <t>Maßn_art</t>
  </si>
  <si>
    <t>Lehrformen</t>
  </si>
  <si>
    <t>Dauer</t>
  </si>
  <si>
    <t>Fördermögl</t>
  </si>
  <si>
    <t>Beginndatum</t>
  </si>
  <si>
    <t>PLZ</t>
  </si>
  <si>
    <t>Land</t>
  </si>
  <si>
    <t>Staat</t>
  </si>
  <si>
    <t>Volltext Anbieter</t>
  </si>
  <si>
    <t>Anbietername</t>
  </si>
  <si>
    <t>Veranst Art</t>
  </si>
  <si>
    <t>Suchmöglichkeiten</t>
  </si>
  <si>
    <t>Systematik/Themenbereich</t>
  </si>
  <si>
    <t>Bildungsurlaub</t>
  </si>
  <si>
    <t>Ort des Bildungsurlaubs</t>
  </si>
  <si>
    <t>Anzahl Festangestellte</t>
  </si>
  <si>
    <t>Abschluss gewünscht</t>
  </si>
  <si>
    <t>Behindertenrelevante Infos</t>
  </si>
  <si>
    <t>1. Strukturelle Merkmale</t>
  </si>
  <si>
    <t>2. Informationsinhalte und Suchmöglichkeiten</t>
  </si>
  <si>
    <t>0 missing cases;  76 valid cases</t>
  </si>
  <si>
    <t>(Mehrfachnennungen)</t>
  </si>
  <si>
    <t>(Mehrfachnnenungen)</t>
  </si>
  <si>
    <t>Ausgewertete Anzahl (N) =</t>
  </si>
  <si>
    <t>Stand:</t>
  </si>
  <si>
    <t>Insgesamt</t>
  </si>
  <si>
    <t>1 missing cases;  75 valid cases</t>
  </si>
  <si>
    <t>11 missing cases, 65 valid cases</t>
  </si>
  <si>
    <t>Themenschwerpunkte</t>
  </si>
  <si>
    <t>Link zu zertifizierender Stelle</t>
  </si>
  <si>
    <t>Qualitätsmerkmale/Zertifikate</t>
  </si>
  <si>
    <t>(Mehrfachnennungen, Anteilswerte auf gültige Werte bezogen)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</si>
</sst>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%"/>
    <numFmt numFmtId="170" formatCode="0.000000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21">
    <font>
      <sz val="10"/>
      <name val="Arial"/>
      <family val="0"/>
    </font>
    <font>
      <sz val="8.25"/>
      <name val="Arial"/>
      <family val="0"/>
    </font>
    <font>
      <sz val="4.75"/>
      <name val="Arial"/>
      <family val="0"/>
    </font>
    <font>
      <sz val="12"/>
      <name val="Arial"/>
      <family val="2"/>
    </font>
    <font>
      <sz val="10.25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9"/>
      <name val="Arial"/>
      <family val="0"/>
    </font>
    <font>
      <sz val="11.2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.5"/>
      <name val="Arial"/>
      <family val="2"/>
    </font>
    <font>
      <sz val="10"/>
      <name val="Arial Unicode MS"/>
      <family val="2"/>
    </font>
    <font>
      <sz val="16"/>
      <name val="Arial"/>
      <family val="0"/>
    </font>
    <font>
      <sz val="22.5"/>
      <name val="Arial"/>
      <family val="0"/>
    </font>
    <font>
      <b/>
      <sz val="14"/>
      <name val="Arial Unicode MS"/>
      <family val="2"/>
    </font>
    <font>
      <sz val="19.5"/>
      <name val="Arial"/>
      <family val="0"/>
    </font>
    <font>
      <sz val="7"/>
      <name val="Tahoma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9" fontId="0" fillId="0" borderId="0" xfId="17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/>
    </xf>
    <xf numFmtId="169" fontId="0" fillId="2" borderId="0" xfId="17" applyNumberForma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169" fontId="0" fillId="0" borderId="0" xfId="17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9" fontId="0" fillId="0" borderId="4" xfId="17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0" xfId="17" applyAlignment="1">
      <alignment/>
    </xf>
    <xf numFmtId="169" fontId="0" fillId="0" borderId="0" xfId="17" applyNumberFormat="1" applyFont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169" fontId="0" fillId="0" borderId="7" xfId="17" applyNumberFormat="1" applyFill="1" applyBorder="1" applyAlignment="1">
      <alignment/>
    </xf>
    <xf numFmtId="169" fontId="0" fillId="0" borderId="8" xfId="17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21"/>
                <c:pt idx="0">
                  <c:v>Berufliche Weiterbildung</c:v>
                </c:pt>
                <c:pt idx="1">
                  <c:v>Branchenspezifische Weiterb</c:v>
                </c:pt>
                <c:pt idx="2">
                  <c:v>Zusatzausbildungen</c:v>
                </c:pt>
                <c:pt idx="3">
                  <c:v>Allgemeine Weiterbildung</c:v>
                </c:pt>
                <c:pt idx="4">
                  <c:v>Ausbildung</c:v>
                </c:pt>
                <c:pt idx="5">
                  <c:v>Politische Weiterbildung</c:v>
                </c:pt>
                <c:pt idx="6">
                  <c:v>Sprachen</c:v>
                </c:pt>
                <c:pt idx="7">
                  <c:v>Angebote von Kammern und Ve</c:v>
                </c:pt>
                <c:pt idx="8">
                  <c:v>Nicht erkennbar</c:v>
                </c:pt>
                <c:pt idx="9">
                  <c:v>Bildungsurlaub/Bildungsfrei</c:v>
                </c:pt>
                <c:pt idx="10">
                  <c:v>Inhouse-Seminare</c:v>
                </c:pt>
                <c:pt idx="11">
                  <c:v>Frauenspezifische Angebote</c:v>
                </c:pt>
                <c:pt idx="12">
                  <c:v>Tagungen/Seminare/Kongresse</c:v>
                </c:pt>
                <c:pt idx="13">
                  <c:v>eLearning</c:v>
                </c:pt>
                <c:pt idx="14">
                  <c:v>Trainer</c:v>
                </c:pt>
                <c:pt idx="15">
                  <c:v>FH und universitäre Angebot</c:v>
                </c:pt>
                <c:pt idx="16">
                  <c:v>REHA</c:v>
                </c:pt>
                <c:pt idx="17">
                  <c:v>Fachschulangebote</c:v>
                </c:pt>
                <c:pt idx="18">
                  <c:v>Auslandsstudiengänge</c:v>
                </c:pt>
                <c:pt idx="19">
                  <c:v>Fernschule/unterricht</c:v>
                </c:pt>
                <c:pt idx="20">
                  <c:v>sonstiges</c:v>
                </c:pt>
              </c:strCache>
            </c:strRef>
          </c:cat>
          <c:val>
            <c:numRef>
              <c:f>Tabelle1!#REF!</c:f>
              <c:numCache>
                <c:ptCount val="21"/>
                <c:pt idx="0">
                  <c:v>47</c:v>
                </c:pt>
                <c:pt idx="1">
                  <c:v>18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645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Tabelle1!$A$506:$A$531</c:f>
              <c:strCache/>
            </c:strRef>
          </c:cat>
          <c:val>
            <c:numRef>
              <c:f>Tabelle1!$B$506:$B$531</c:f>
              <c:numCache/>
            </c:numRef>
          </c:val>
        </c:ser>
        <c:axId val="23075635"/>
        <c:axId val="6354124"/>
      </c:barChart>
      <c:catAx>
        <c:axId val="230756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07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188"/>
          <c:w val="0.925"/>
          <c:h val="0.4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Tabelle1!$A$11:$A$12</c:f>
              <c:strCache/>
            </c:strRef>
          </c:cat>
          <c:val>
            <c:numRef>
              <c:f>Tabelle1!$B$11:$B$12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5"/>
          <c:y val="0.31"/>
          <c:w val="0.91875"/>
          <c:h val="0.46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Tabelle1!$A$69:$A$72</c:f>
              <c:strCache/>
            </c:strRef>
          </c:cat>
          <c:val>
            <c:numRef>
              <c:f>Tabelle1!$B$69:$B$72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85"/>
          <c:w val="0.972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Tabelle1!$A$178:$A$200</c:f>
              <c:strCache/>
            </c:strRef>
          </c:cat>
          <c:val>
            <c:numRef>
              <c:f>Tabelle1!$B$178:$B$200</c:f>
              <c:numCache/>
            </c:numRef>
          </c:val>
        </c:ser>
        <c:gapWidth val="100"/>
        <c:axId val="43731973"/>
        <c:axId val="58043438"/>
      </c:barChart>
      <c:catAx>
        <c:axId val="43731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"/>
          <c:y val="0.3605"/>
          <c:w val="0.8205"/>
          <c:h val="0.30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Tabelle1!$A$141:$A$147</c:f>
              <c:strCache/>
            </c:strRef>
          </c:cat>
          <c:val>
            <c:numRef>
              <c:f>Tabelle1!$B$141:$B$147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675"/>
          <c:y val="0.34175"/>
          <c:w val="0.895"/>
          <c:h val="0.42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5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Tabelle1!$A$104:$A$109</c:f>
              <c:strCache/>
            </c:strRef>
          </c:cat>
          <c:val>
            <c:numRef>
              <c:f>Tabelle1!$B$104:$B$109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2775"/>
          <c:w val="0.6395"/>
          <c:h val="0.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Tabelle1!$A$282:$A$285</c:f>
              <c:strCache/>
            </c:strRef>
          </c:cat>
          <c:val>
            <c:numRef>
              <c:f>Tabelle1!$B$282:$B$285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635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dPt>
            <c:idx val="28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Tabelle1!$A$365:$A$393</c:f>
              <c:strCache/>
            </c:strRef>
          </c:cat>
          <c:val>
            <c:numRef>
              <c:f>Tabelle1!$B$365:$B$393</c:f>
              <c:numCache/>
            </c:numRef>
          </c:val>
        </c:ser>
        <c:axId val="52628895"/>
        <c:axId val="3898008"/>
      </c:barChart>
      <c:catAx>
        <c:axId val="526288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898008"/>
        <c:crosses val="autoZero"/>
        <c:auto val="1"/>
        <c:lblOffset val="100"/>
        <c:noMultiLvlLbl val="0"/>
      </c:catAx>
      <c:valAx>
        <c:axId val="389800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625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Tabelle1!$A$433:$A$461</c:f>
              <c:strCache/>
            </c:strRef>
          </c:cat>
          <c:val>
            <c:numRef>
              <c:f>Tabelle1!$B$433:$B$461</c:f>
              <c:numCache/>
            </c:numRef>
          </c:val>
        </c:ser>
        <c:axId val="35082073"/>
        <c:axId val="47303202"/>
      </c:barChart>
      <c:catAx>
        <c:axId val="350820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08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38100</xdr:rowOff>
    </xdr:from>
    <xdr:to>
      <xdr:col>6</xdr:col>
      <xdr:colOff>238125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47625" y="2343150"/>
        <a:ext cx="58959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73</xdr:row>
      <xdr:rowOff>123825</xdr:rowOff>
    </xdr:from>
    <xdr:to>
      <xdr:col>6</xdr:col>
      <xdr:colOff>295275</xdr:colOff>
      <xdr:row>98</xdr:row>
      <xdr:rowOff>9525</xdr:rowOff>
    </xdr:to>
    <xdr:graphicFrame>
      <xdr:nvGraphicFramePr>
        <xdr:cNvPr id="2" name="Chart 3"/>
        <xdr:cNvGraphicFramePr/>
      </xdr:nvGraphicFramePr>
      <xdr:xfrm>
        <a:off x="57150" y="13077825"/>
        <a:ext cx="59436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704850</xdr:colOff>
      <xdr:row>140</xdr:row>
      <xdr:rowOff>57150</xdr:rowOff>
    </xdr:from>
    <xdr:to>
      <xdr:col>7</xdr:col>
      <xdr:colOff>104775</xdr:colOff>
      <xdr:row>147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124325" y="23993475"/>
          <a:ext cx="24479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Nur bei weniger als der Hälfte ist die Anzahl der Anbieter erkennbar</a:t>
          </a:r>
        </a:p>
      </xdr:txBody>
    </xdr:sp>
    <xdr:clientData/>
  </xdr:twoCellAnchor>
  <xdr:twoCellAnchor>
    <xdr:from>
      <xdr:col>4</xdr:col>
      <xdr:colOff>209550</xdr:colOff>
      <xdr:row>102</xdr:row>
      <xdr:rowOff>9525</xdr:rowOff>
    </xdr:from>
    <xdr:to>
      <xdr:col>8</xdr:col>
      <xdr:colOff>95250</xdr:colOff>
      <xdr:row>111</xdr:row>
      <xdr:rowOff>76200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391025" y="17726025"/>
          <a:ext cx="29337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Unterschiedliche Definitionen von "Angebot", dadurch Zahlen kaum vergleichbar.
Aber: Sehr viele kleinere Datenbanken</a:t>
          </a:r>
        </a:p>
      </xdr:txBody>
    </xdr:sp>
    <xdr:clientData/>
  </xdr:twoCellAnchor>
  <xdr:twoCellAnchor>
    <xdr:from>
      <xdr:col>3</xdr:col>
      <xdr:colOff>438150</xdr:colOff>
      <xdr:row>66</xdr:row>
      <xdr:rowOff>200025</xdr:rowOff>
    </xdr:from>
    <xdr:to>
      <xdr:col>6</xdr:col>
      <xdr:colOff>619125</xdr:colOff>
      <xdr:row>72</xdr:row>
      <xdr:rowOff>95250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857625" y="11953875"/>
          <a:ext cx="24669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Die meisten Datenbanken informieren bundes- und landesweit</a:t>
          </a:r>
        </a:p>
      </xdr:txBody>
    </xdr:sp>
    <xdr:clientData/>
  </xdr:twoCellAnchor>
  <xdr:twoCellAnchor>
    <xdr:from>
      <xdr:col>3</xdr:col>
      <xdr:colOff>209550</xdr:colOff>
      <xdr:row>8</xdr:row>
      <xdr:rowOff>219075</xdr:rowOff>
    </xdr:from>
    <xdr:to>
      <xdr:col>6</xdr:col>
      <xdr:colOff>485775</xdr:colOff>
      <xdr:row>12</xdr:row>
      <xdr:rowOff>123825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3629025" y="1647825"/>
          <a:ext cx="25622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Zwei Drittel der Datenbanken sind Nichtkommerzielle</a:t>
          </a:r>
        </a:p>
      </xdr:txBody>
    </xdr:sp>
    <xdr:clientData/>
  </xdr:twoCellAnchor>
  <xdr:twoCellAnchor>
    <xdr:from>
      <xdr:col>0</xdr:col>
      <xdr:colOff>66675</xdr:colOff>
      <xdr:row>208</xdr:row>
      <xdr:rowOff>57150</xdr:rowOff>
    </xdr:from>
    <xdr:to>
      <xdr:col>8</xdr:col>
      <xdr:colOff>561975</xdr:colOff>
      <xdr:row>238</xdr:row>
      <xdr:rowOff>133350</xdr:rowOff>
    </xdr:to>
    <xdr:grpSp>
      <xdr:nvGrpSpPr>
        <xdr:cNvPr id="7" name="Group 55"/>
        <xdr:cNvGrpSpPr>
          <a:grpSpLocks/>
        </xdr:cNvGrpSpPr>
      </xdr:nvGrpSpPr>
      <xdr:grpSpPr>
        <a:xfrm>
          <a:off x="66675" y="35232975"/>
          <a:ext cx="7724775" cy="4933950"/>
          <a:chOff x="7" y="3699"/>
          <a:chExt cx="807" cy="518"/>
        </a:xfrm>
        <a:solidFill>
          <a:srgbClr val="FFFFFF"/>
        </a:solidFill>
      </xdr:grpSpPr>
      <xdr:graphicFrame>
        <xdr:nvGraphicFramePr>
          <xdr:cNvPr id="8" name="Chart 13"/>
          <xdr:cNvGraphicFramePr/>
        </xdr:nvGraphicFramePr>
        <xdr:xfrm>
          <a:off x="7" y="3699"/>
          <a:ext cx="807" cy="51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9" name="TextBox 14"/>
          <xdr:cNvSpPr txBox="1">
            <a:spLocks noChangeArrowheads="1"/>
          </xdr:cNvSpPr>
        </xdr:nvSpPr>
        <xdr:spPr>
          <a:xfrm>
            <a:off x="15" y="3706"/>
            <a:ext cx="20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Inhalte der Datenbanken</a:t>
            </a:r>
          </a:p>
        </xdr:txBody>
      </xdr:sp>
    </xdr:grpSp>
    <xdr:clientData/>
  </xdr:twoCellAnchor>
  <xdr:twoCellAnchor>
    <xdr:from>
      <xdr:col>0</xdr:col>
      <xdr:colOff>9525</xdr:colOff>
      <xdr:row>150</xdr:row>
      <xdr:rowOff>95250</xdr:rowOff>
    </xdr:from>
    <xdr:to>
      <xdr:col>8</xdr:col>
      <xdr:colOff>38100</xdr:colOff>
      <xdr:row>171</xdr:row>
      <xdr:rowOff>123825</xdr:rowOff>
    </xdr:to>
    <xdr:grpSp>
      <xdr:nvGrpSpPr>
        <xdr:cNvPr id="10" name="Group 53"/>
        <xdr:cNvGrpSpPr>
          <a:grpSpLocks/>
        </xdr:cNvGrpSpPr>
      </xdr:nvGrpSpPr>
      <xdr:grpSpPr>
        <a:xfrm>
          <a:off x="9525" y="25650825"/>
          <a:ext cx="7258050" cy="3429000"/>
          <a:chOff x="1" y="2689"/>
          <a:chExt cx="762" cy="360"/>
        </a:xfrm>
        <a:solidFill>
          <a:srgbClr val="FFFFFF"/>
        </a:solidFill>
      </xdr:grpSpPr>
      <xdr:graphicFrame>
        <xdr:nvGraphicFramePr>
          <xdr:cNvPr id="11" name="Chart 5"/>
          <xdr:cNvGraphicFramePr/>
        </xdr:nvGraphicFramePr>
        <xdr:xfrm>
          <a:off x="1" y="2689"/>
          <a:ext cx="762" cy="36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2" name="TextBox 16"/>
          <xdr:cNvSpPr txBox="1">
            <a:spLocks noChangeArrowheads="1"/>
          </xdr:cNvSpPr>
        </xdr:nvSpPr>
        <xdr:spPr>
          <a:xfrm>
            <a:off x="8" y="2707"/>
            <a:ext cx="32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Anzahl der Bildungunganbieter</a:t>
            </a:r>
          </a:p>
        </xdr:txBody>
      </xdr:sp>
    </xdr:grpSp>
    <xdr:clientData/>
  </xdr:twoCellAnchor>
  <xdr:twoCellAnchor>
    <xdr:from>
      <xdr:col>0</xdr:col>
      <xdr:colOff>38100</xdr:colOff>
      <xdr:row>113</xdr:row>
      <xdr:rowOff>57150</xdr:rowOff>
    </xdr:from>
    <xdr:to>
      <xdr:col>8</xdr:col>
      <xdr:colOff>657225</xdr:colOff>
      <xdr:row>134</xdr:row>
      <xdr:rowOff>47625</xdr:rowOff>
    </xdr:to>
    <xdr:grpSp>
      <xdr:nvGrpSpPr>
        <xdr:cNvPr id="13" name="Group 19"/>
        <xdr:cNvGrpSpPr>
          <a:grpSpLocks/>
        </xdr:cNvGrpSpPr>
      </xdr:nvGrpSpPr>
      <xdr:grpSpPr>
        <a:xfrm>
          <a:off x="38100" y="19554825"/>
          <a:ext cx="7848600" cy="3390900"/>
          <a:chOff x="4" y="1401"/>
          <a:chExt cx="824" cy="356"/>
        </a:xfrm>
        <a:solidFill>
          <a:srgbClr val="FFFFFF"/>
        </a:solidFill>
      </xdr:grpSpPr>
      <xdr:graphicFrame>
        <xdr:nvGraphicFramePr>
          <xdr:cNvPr id="14" name="Chart 4"/>
          <xdr:cNvGraphicFramePr/>
        </xdr:nvGraphicFramePr>
        <xdr:xfrm>
          <a:off x="4" y="1401"/>
          <a:ext cx="824" cy="35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5" name="TextBox 18"/>
          <xdr:cNvSpPr txBox="1">
            <a:spLocks noChangeArrowheads="1"/>
          </xdr:cNvSpPr>
        </xdr:nvSpPr>
        <xdr:spPr>
          <a:xfrm>
            <a:off x="14" y="1416"/>
            <a:ext cx="272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Anzahl der Bildungsangebote</a:t>
            </a:r>
          </a:p>
        </xdr:txBody>
      </xdr:sp>
    </xdr:grpSp>
    <xdr:clientData/>
  </xdr:twoCellAnchor>
  <xdr:twoCellAnchor>
    <xdr:from>
      <xdr:col>0</xdr:col>
      <xdr:colOff>57150</xdr:colOff>
      <xdr:row>286</xdr:row>
      <xdr:rowOff>152400</xdr:rowOff>
    </xdr:from>
    <xdr:to>
      <xdr:col>7</xdr:col>
      <xdr:colOff>276225</xdr:colOff>
      <xdr:row>308</xdr:row>
      <xdr:rowOff>85725</xdr:rowOff>
    </xdr:to>
    <xdr:grpSp>
      <xdr:nvGrpSpPr>
        <xdr:cNvPr id="16" name="Group 24"/>
        <xdr:cNvGrpSpPr>
          <a:grpSpLocks/>
        </xdr:cNvGrpSpPr>
      </xdr:nvGrpSpPr>
      <xdr:grpSpPr>
        <a:xfrm>
          <a:off x="57150" y="48253650"/>
          <a:ext cx="6686550" cy="3495675"/>
          <a:chOff x="6" y="4359"/>
          <a:chExt cx="672" cy="381"/>
        </a:xfrm>
        <a:solidFill>
          <a:srgbClr val="FFFFFF"/>
        </a:solidFill>
      </xdr:grpSpPr>
      <xdr:graphicFrame>
        <xdr:nvGraphicFramePr>
          <xdr:cNvPr id="17" name="Chart 22"/>
          <xdr:cNvGraphicFramePr/>
        </xdr:nvGraphicFramePr>
        <xdr:xfrm>
          <a:off x="6" y="4359"/>
          <a:ext cx="672" cy="38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8" name="TextBox 23"/>
          <xdr:cNvSpPr txBox="1">
            <a:spLocks noChangeArrowheads="1"/>
          </xdr:cNvSpPr>
        </xdr:nvSpPr>
        <xdr:spPr>
          <a:xfrm>
            <a:off x="14" y="4366"/>
            <a:ext cx="169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Erhebungsart</a:t>
            </a:r>
          </a:p>
        </xdr:txBody>
      </xdr:sp>
    </xdr:grpSp>
    <xdr:clientData/>
  </xdr:twoCellAnchor>
  <xdr:twoCellAnchor>
    <xdr:from>
      <xdr:col>0</xdr:col>
      <xdr:colOff>0</xdr:colOff>
      <xdr:row>393</xdr:row>
      <xdr:rowOff>114300</xdr:rowOff>
    </xdr:from>
    <xdr:to>
      <xdr:col>8</xdr:col>
      <xdr:colOff>571500</xdr:colOff>
      <xdr:row>426</xdr:row>
      <xdr:rowOff>66675</xdr:rowOff>
    </xdr:to>
    <xdr:grpSp>
      <xdr:nvGrpSpPr>
        <xdr:cNvPr id="19" name="Group 56"/>
        <xdr:cNvGrpSpPr>
          <a:grpSpLocks/>
        </xdr:cNvGrpSpPr>
      </xdr:nvGrpSpPr>
      <xdr:grpSpPr>
        <a:xfrm>
          <a:off x="0" y="66417825"/>
          <a:ext cx="7800975" cy="5295900"/>
          <a:chOff x="0" y="6973"/>
          <a:chExt cx="819" cy="556"/>
        </a:xfrm>
        <a:solidFill>
          <a:srgbClr val="FFFFFF"/>
        </a:solidFill>
      </xdr:grpSpPr>
      <xdr:graphicFrame>
        <xdr:nvGraphicFramePr>
          <xdr:cNvPr id="20" name="Chart 26"/>
          <xdr:cNvGraphicFramePr/>
        </xdr:nvGraphicFramePr>
        <xdr:xfrm>
          <a:off x="0" y="6973"/>
          <a:ext cx="819" cy="556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21" name="TextBox 27"/>
          <xdr:cNvSpPr txBox="1">
            <a:spLocks noChangeArrowheads="1"/>
          </xdr:cNvSpPr>
        </xdr:nvSpPr>
        <xdr:spPr>
          <a:xfrm>
            <a:off x="4" y="6979"/>
            <a:ext cx="240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Angezeigte Anbieterinfos</a:t>
            </a:r>
          </a:p>
        </xdr:txBody>
      </xdr:sp>
    </xdr:grpSp>
    <xdr:clientData/>
  </xdr:twoCellAnchor>
  <xdr:twoCellAnchor>
    <xdr:from>
      <xdr:col>0</xdr:col>
      <xdr:colOff>19050</xdr:colOff>
      <xdr:row>466</xdr:row>
      <xdr:rowOff>104775</xdr:rowOff>
    </xdr:from>
    <xdr:to>
      <xdr:col>8</xdr:col>
      <xdr:colOff>590550</xdr:colOff>
      <xdr:row>499</xdr:row>
      <xdr:rowOff>57150</xdr:rowOff>
    </xdr:to>
    <xdr:grpSp>
      <xdr:nvGrpSpPr>
        <xdr:cNvPr id="22" name="Group 58"/>
        <xdr:cNvGrpSpPr>
          <a:grpSpLocks/>
        </xdr:cNvGrpSpPr>
      </xdr:nvGrpSpPr>
      <xdr:grpSpPr>
        <a:xfrm>
          <a:off x="19050" y="78324075"/>
          <a:ext cx="7800975" cy="5295900"/>
          <a:chOff x="6" y="8207"/>
          <a:chExt cx="819" cy="556"/>
        </a:xfrm>
        <a:solidFill>
          <a:srgbClr val="FFFFFF"/>
        </a:solidFill>
      </xdr:grpSpPr>
      <xdr:graphicFrame>
        <xdr:nvGraphicFramePr>
          <xdr:cNvPr id="23" name="Chart 30"/>
          <xdr:cNvGraphicFramePr/>
        </xdr:nvGraphicFramePr>
        <xdr:xfrm>
          <a:off x="6" y="8207"/>
          <a:ext cx="819" cy="556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24" name="TextBox 31"/>
          <xdr:cNvSpPr txBox="1">
            <a:spLocks noChangeArrowheads="1"/>
          </xdr:cNvSpPr>
        </xdr:nvSpPr>
        <xdr:spPr>
          <a:xfrm>
            <a:off x="9" y="8210"/>
            <a:ext cx="27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Angezeigte Angebotsinfos</a:t>
            </a:r>
          </a:p>
        </xdr:txBody>
      </xdr:sp>
    </xdr:grpSp>
    <xdr:clientData/>
  </xdr:twoCellAnchor>
  <xdr:twoCellAnchor>
    <xdr:from>
      <xdr:col>0</xdr:col>
      <xdr:colOff>57150</xdr:colOff>
      <xdr:row>537</xdr:row>
      <xdr:rowOff>142875</xdr:rowOff>
    </xdr:from>
    <xdr:to>
      <xdr:col>8</xdr:col>
      <xdr:colOff>628650</xdr:colOff>
      <xdr:row>570</xdr:row>
      <xdr:rowOff>95250</xdr:rowOff>
    </xdr:to>
    <xdr:grpSp>
      <xdr:nvGrpSpPr>
        <xdr:cNvPr id="25" name="Group 59"/>
        <xdr:cNvGrpSpPr>
          <a:grpSpLocks/>
        </xdr:cNvGrpSpPr>
      </xdr:nvGrpSpPr>
      <xdr:grpSpPr>
        <a:xfrm>
          <a:off x="57150" y="89982675"/>
          <a:ext cx="7800975" cy="5295900"/>
          <a:chOff x="6" y="9447"/>
          <a:chExt cx="819" cy="556"/>
        </a:xfrm>
        <a:solidFill>
          <a:srgbClr val="FFFFFF"/>
        </a:solidFill>
      </xdr:grpSpPr>
      <xdr:graphicFrame>
        <xdr:nvGraphicFramePr>
          <xdr:cNvPr id="26" name="Chart 34"/>
          <xdr:cNvGraphicFramePr/>
        </xdr:nvGraphicFramePr>
        <xdr:xfrm>
          <a:off x="6" y="9447"/>
          <a:ext cx="819" cy="55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27" name="TextBox 35"/>
          <xdr:cNvSpPr txBox="1">
            <a:spLocks noChangeArrowheads="1"/>
          </xdr:cNvSpPr>
        </xdr:nvSpPr>
        <xdr:spPr>
          <a:xfrm>
            <a:off x="15" y="9451"/>
            <a:ext cx="23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Suchmöglichkeiten</a:t>
            </a:r>
          </a:p>
        </xdr:txBody>
      </xdr:sp>
    </xdr:grpSp>
    <xdr:clientData/>
  </xdr:twoCellAnchor>
  <xdr:twoCellAnchor>
    <xdr:from>
      <xdr:col>3</xdr:col>
      <xdr:colOff>647700</xdr:colOff>
      <xdr:row>37</xdr:row>
      <xdr:rowOff>95250</xdr:rowOff>
    </xdr:from>
    <xdr:to>
      <xdr:col>7</xdr:col>
      <xdr:colOff>209550</xdr:colOff>
      <xdr:row>43</xdr:row>
      <xdr:rowOff>38100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4067175" y="6381750"/>
          <a:ext cx="26098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Bei den meisten Datenbanken, auch bei den kommerziellen, ist die Datenaufnahme und -haltung kostenlos</a:t>
          </a:r>
        </a:p>
      </xdr:txBody>
    </xdr:sp>
    <xdr:clientData/>
  </xdr:twoCellAnchor>
  <xdr:twoCellAnchor>
    <xdr:from>
      <xdr:col>3</xdr:col>
      <xdr:colOff>752475</xdr:colOff>
      <xdr:row>178</xdr:row>
      <xdr:rowOff>57150</xdr:rowOff>
    </xdr:from>
    <xdr:to>
      <xdr:col>7</xdr:col>
      <xdr:colOff>571500</xdr:colOff>
      <xdr:row>186</xdr:row>
      <xdr:rowOff>257175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4171950" y="30213300"/>
          <a:ext cx="28670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Fast alle Datenbanken infomieren über beruflich Weiterbildung, nur jeweils weniger als 30% auch über allgemeine und politische Weiterbildung</a:t>
          </a:r>
        </a:p>
      </xdr:txBody>
    </xdr:sp>
    <xdr:clientData/>
  </xdr:twoCellAnchor>
  <xdr:twoCellAnchor>
    <xdr:from>
      <xdr:col>3</xdr:col>
      <xdr:colOff>714375</xdr:colOff>
      <xdr:row>246</xdr:row>
      <xdr:rowOff>28575</xdr:rowOff>
    </xdr:from>
    <xdr:to>
      <xdr:col>8</xdr:col>
      <xdr:colOff>76200</xdr:colOff>
      <xdr:row>253</xdr:row>
      <xdr:rowOff>66675</xdr:rowOff>
    </xdr:to>
    <xdr:sp>
      <xdr:nvSpPr>
        <xdr:cNvPr id="30" name="TextBox 39"/>
        <xdr:cNvSpPr txBox="1">
          <a:spLocks noChangeArrowheads="1"/>
        </xdr:cNvSpPr>
      </xdr:nvSpPr>
      <xdr:spPr>
        <a:xfrm>
          <a:off x="4133850" y="41424225"/>
          <a:ext cx="31718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Die meisten Datenbanken haben keine expliziten inhaltlichen Schwerpunkte, es gibt aber eine zunehmende Anzahl (z.Zt. 23) mit spezieller thematischer Ausrichtung</a:t>
          </a:r>
        </a:p>
      </xdr:txBody>
    </xdr:sp>
    <xdr:clientData/>
  </xdr:twoCellAnchor>
  <xdr:twoCellAnchor>
    <xdr:from>
      <xdr:col>3</xdr:col>
      <xdr:colOff>714375</xdr:colOff>
      <xdr:row>280</xdr:row>
      <xdr:rowOff>19050</xdr:rowOff>
    </xdr:from>
    <xdr:to>
      <xdr:col>7</xdr:col>
      <xdr:colOff>619125</xdr:colOff>
      <xdr:row>285</xdr:row>
      <xdr:rowOff>66675</xdr:rowOff>
    </xdr:to>
    <xdr:sp>
      <xdr:nvSpPr>
        <xdr:cNvPr id="31" name="TextBox 40"/>
        <xdr:cNvSpPr txBox="1">
          <a:spLocks noChangeArrowheads="1"/>
        </xdr:cNvSpPr>
      </xdr:nvSpPr>
      <xdr:spPr>
        <a:xfrm>
          <a:off x="4133850" y="47148750"/>
          <a:ext cx="29527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Bei den meisten Datenbanken ist nicht erkennbar, wie die Informationen gewonnen werden</a:t>
          </a:r>
        </a:p>
      </xdr:txBody>
    </xdr:sp>
    <xdr:clientData/>
  </xdr:twoCellAnchor>
  <xdr:twoCellAnchor>
    <xdr:from>
      <xdr:col>4</xdr:col>
      <xdr:colOff>180975</xdr:colOff>
      <xdr:row>315</xdr:row>
      <xdr:rowOff>152400</xdr:rowOff>
    </xdr:from>
    <xdr:to>
      <xdr:col>7</xdr:col>
      <xdr:colOff>638175</xdr:colOff>
      <xdr:row>320</xdr:row>
      <xdr:rowOff>114300</xdr:rowOff>
    </xdr:to>
    <xdr:sp>
      <xdr:nvSpPr>
        <xdr:cNvPr id="32" name="TextBox 41"/>
        <xdr:cNvSpPr txBox="1">
          <a:spLocks noChangeArrowheads="1"/>
        </xdr:cNvSpPr>
      </xdr:nvSpPr>
      <xdr:spPr>
        <a:xfrm>
          <a:off x="4362450" y="53016150"/>
          <a:ext cx="27432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Nur bei ganz wenigen Datenbanken ist erkennbar, wie oft aktualisiert wird</a:t>
          </a:r>
        </a:p>
      </xdr:txBody>
    </xdr:sp>
    <xdr:clientData/>
  </xdr:twoCellAnchor>
  <xdr:twoCellAnchor>
    <xdr:from>
      <xdr:col>4</xdr:col>
      <xdr:colOff>247650</xdr:colOff>
      <xdr:row>325</xdr:row>
      <xdr:rowOff>38100</xdr:rowOff>
    </xdr:from>
    <xdr:to>
      <xdr:col>7</xdr:col>
      <xdr:colOff>704850</xdr:colOff>
      <xdr:row>330</xdr:row>
      <xdr:rowOff>47625</xdr:rowOff>
    </xdr:to>
    <xdr:sp>
      <xdr:nvSpPr>
        <xdr:cNvPr id="33" name="TextBox 42"/>
        <xdr:cNvSpPr txBox="1">
          <a:spLocks noChangeArrowheads="1"/>
        </xdr:cNvSpPr>
      </xdr:nvSpPr>
      <xdr:spPr>
        <a:xfrm>
          <a:off x="4429125" y="54616350"/>
          <a:ext cx="27432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Bei den meisten Datenbanken ist nicht erkennbar, ob die Daten redaktionell bearbeitet oder geprüft werden</a:t>
          </a:r>
        </a:p>
      </xdr:txBody>
    </xdr:sp>
    <xdr:clientData/>
  </xdr:twoCellAnchor>
  <xdr:twoCellAnchor>
    <xdr:from>
      <xdr:col>4</xdr:col>
      <xdr:colOff>152400</xdr:colOff>
      <xdr:row>338</xdr:row>
      <xdr:rowOff>85725</xdr:rowOff>
    </xdr:from>
    <xdr:to>
      <xdr:col>7</xdr:col>
      <xdr:colOff>609600</xdr:colOff>
      <xdr:row>342</xdr:row>
      <xdr:rowOff>104775</xdr:rowOff>
    </xdr:to>
    <xdr:sp>
      <xdr:nvSpPr>
        <xdr:cNvPr id="34" name="TextBox 44"/>
        <xdr:cNvSpPr txBox="1">
          <a:spLocks noChangeArrowheads="1"/>
        </xdr:cNvSpPr>
      </xdr:nvSpPr>
      <xdr:spPr>
        <a:xfrm>
          <a:off x="4333875" y="57150000"/>
          <a:ext cx="27432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Ein Aktualisierungsdatum fanden wir nur in 7 Datenbanken</a:t>
          </a:r>
        </a:p>
      </xdr:txBody>
    </xdr:sp>
    <xdr:clientData/>
  </xdr:twoCellAnchor>
  <xdr:twoCellAnchor>
    <xdr:from>
      <xdr:col>4</xdr:col>
      <xdr:colOff>9525</xdr:colOff>
      <xdr:row>349</xdr:row>
      <xdr:rowOff>47625</xdr:rowOff>
    </xdr:from>
    <xdr:to>
      <xdr:col>7</xdr:col>
      <xdr:colOff>409575</xdr:colOff>
      <xdr:row>353</xdr:row>
      <xdr:rowOff>0</xdr:rowOff>
    </xdr:to>
    <xdr:sp>
      <xdr:nvSpPr>
        <xdr:cNvPr id="35" name="TextBox 45"/>
        <xdr:cNvSpPr txBox="1">
          <a:spLocks noChangeArrowheads="1"/>
        </xdr:cNvSpPr>
      </xdr:nvSpPr>
      <xdr:spPr>
        <a:xfrm>
          <a:off x="4191000" y="58988325"/>
          <a:ext cx="2686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Die meisten Datenbanken haben keine Online-Hilfe</a:t>
          </a:r>
        </a:p>
      </xdr:txBody>
    </xdr:sp>
    <xdr:clientData/>
  </xdr:twoCellAnchor>
  <xdr:twoCellAnchor>
    <xdr:from>
      <xdr:col>4</xdr:col>
      <xdr:colOff>342900</xdr:colOff>
      <xdr:row>359</xdr:row>
      <xdr:rowOff>38100</xdr:rowOff>
    </xdr:from>
    <xdr:to>
      <xdr:col>5</xdr:col>
      <xdr:colOff>219075</xdr:colOff>
      <xdr:row>362</xdr:row>
      <xdr:rowOff>161925</xdr:rowOff>
    </xdr:to>
    <xdr:sp>
      <xdr:nvSpPr>
        <xdr:cNvPr id="36" name="AutoShape 46"/>
        <xdr:cNvSpPr>
          <a:spLocks/>
        </xdr:cNvSpPr>
      </xdr:nvSpPr>
      <xdr:spPr>
        <a:xfrm>
          <a:off x="4524375" y="60655200"/>
          <a:ext cx="638175" cy="7715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365</xdr:row>
      <xdr:rowOff>38100</xdr:rowOff>
    </xdr:from>
    <xdr:to>
      <xdr:col>7</xdr:col>
      <xdr:colOff>657225</xdr:colOff>
      <xdr:row>370</xdr:row>
      <xdr:rowOff>57150</xdr:rowOff>
    </xdr:to>
    <xdr:sp>
      <xdr:nvSpPr>
        <xdr:cNvPr id="37" name="TextBox 47"/>
        <xdr:cNvSpPr txBox="1">
          <a:spLocks noChangeArrowheads="1"/>
        </xdr:cNvSpPr>
      </xdr:nvSpPr>
      <xdr:spPr>
        <a:xfrm>
          <a:off x="4067175" y="61788675"/>
          <a:ext cx="30575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Die meisten Datenbanken enthalten nur Adressinformationen der Anbieter</a:t>
          </a:r>
        </a:p>
      </xdr:txBody>
    </xdr:sp>
    <xdr:clientData/>
  </xdr:twoCellAnchor>
  <xdr:twoCellAnchor>
    <xdr:from>
      <xdr:col>3</xdr:col>
      <xdr:colOff>409575</xdr:colOff>
      <xdr:row>381</xdr:row>
      <xdr:rowOff>114300</xdr:rowOff>
    </xdr:from>
    <xdr:to>
      <xdr:col>6</xdr:col>
      <xdr:colOff>381000</xdr:colOff>
      <xdr:row>387</xdr:row>
      <xdr:rowOff>152400</xdr:rowOff>
    </xdr:to>
    <xdr:sp>
      <xdr:nvSpPr>
        <xdr:cNvPr id="38" name="TextBox 48"/>
        <xdr:cNvSpPr txBox="1">
          <a:spLocks noChangeArrowheads="1"/>
        </xdr:cNvSpPr>
      </xdr:nvSpPr>
      <xdr:spPr>
        <a:xfrm>
          <a:off x="3829050" y="64465200"/>
          <a:ext cx="22574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Selten weiterführende Informationen, die die Angebotsauswahl erleichtern können</a:t>
          </a:r>
        </a:p>
      </xdr:txBody>
    </xdr:sp>
    <xdr:clientData/>
  </xdr:twoCellAnchor>
  <xdr:twoCellAnchor>
    <xdr:from>
      <xdr:col>3</xdr:col>
      <xdr:colOff>590550</xdr:colOff>
      <xdr:row>433</xdr:row>
      <xdr:rowOff>9525</xdr:rowOff>
    </xdr:from>
    <xdr:to>
      <xdr:col>7</xdr:col>
      <xdr:colOff>733425</xdr:colOff>
      <xdr:row>442</xdr:row>
      <xdr:rowOff>9525</xdr:rowOff>
    </xdr:to>
    <xdr:sp>
      <xdr:nvSpPr>
        <xdr:cNvPr id="39" name="TextBox 50"/>
        <xdr:cNvSpPr txBox="1">
          <a:spLocks noChangeArrowheads="1"/>
        </xdr:cNvSpPr>
      </xdr:nvSpPr>
      <xdr:spPr>
        <a:xfrm>
          <a:off x="4010025" y="72856725"/>
          <a:ext cx="31908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Über Basisdaten hinausgehende Angebotsinformationen sind selten.
11 Datenbanken informieren nur über Anbieter (und verweisen meist auf deren Website)</a:t>
          </a:r>
        </a:p>
      </xdr:txBody>
    </xdr:sp>
    <xdr:clientData/>
  </xdr:twoCellAnchor>
  <xdr:twoCellAnchor>
    <xdr:from>
      <xdr:col>3</xdr:col>
      <xdr:colOff>733425</xdr:colOff>
      <xdr:row>506</xdr:row>
      <xdr:rowOff>47625</xdr:rowOff>
    </xdr:from>
    <xdr:to>
      <xdr:col>7</xdr:col>
      <xdr:colOff>390525</xdr:colOff>
      <xdr:row>513</xdr:row>
      <xdr:rowOff>123825</xdr:rowOff>
    </xdr:to>
    <xdr:sp>
      <xdr:nvSpPr>
        <xdr:cNvPr id="40" name="TextBox 51"/>
        <xdr:cNvSpPr txBox="1">
          <a:spLocks noChangeArrowheads="1"/>
        </xdr:cNvSpPr>
      </xdr:nvSpPr>
      <xdr:spPr>
        <a:xfrm>
          <a:off x="4152900" y="84839175"/>
          <a:ext cx="27051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Die Suchmöglichkeiten beschränken sich bei den meisten Datenbanken auf Thema und/oder Schlagwort sowie den Veranstaltungsort</a:t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5</xdr:col>
      <xdr:colOff>523875</xdr:colOff>
      <xdr:row>4</xdr:row>
      <xdr:rowOff>85725</xdr:rowOff>
    </xdr:to>
    <xdr:sp>
      <xdr:nvSpPr>
        <xdr:cNvPr id="41" name="TextBox 52"/>
        <xdr:cNvSpPr txBox="1">
          <a:spLocks noChangeArrowheads="1"/>
        </xdr:cNvSpPr>
      </xdr:nvSpPr>
      <xdr:spPr>
        <a:xfrm>
          <a:off x="0" y="123825"/>
          <a:ext cx="54673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Ergebnisse der Auswertung der Online sichtbaren Merkmale von Weiterbildungsdatenbanken</a:t>
          </a:r>
        </a:p>
      </xdr:txBody>
    </xdr:sp>
    <xdr:clientData/>
  </xdr:twoCellAnchor>
  <xdr:twoCellAnchor>
    <xdr:from>
      <xdr:col>3</xdr:col>
      <xdr:colOff>419100</xdr:colOff>
      <xdr:row>457</xdr:row>
      <xdr:rowOff>0</xdr:rowOff>
    </xdr:from>
    <xdr:to>
      <xdr:col>6</xdr:col>
      <xdr:colOff>742950</xdr:colOff>
      <xdr:row>460</xdr:row>
      <xdr:rowOff>57150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3838575" y="76733400"/>
          <a:ext cx="26098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Für Behinderte relevante Infos liefern nur zwei Datenbanken.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33"/>
  <sheetViews>
    <sheetView tabSelected="1" zoomScale="115" zoomScaleNormal="115" workbookViewId="0" topLeftCell="A1">
      <selection activeCell="E535" sqref="E535"/>
    </sheetView>
  </sheetViews>
  <sheetFormatPr defaultColWidth="11.421875" defaultRowHeight="12.75"/>
  <cols>
    <col min="1" max="1" width="29.421875" style="0" customWidth="1"/>
    <col min="2" max="2" width="10.421875" style="0" customWidth="1"/>
  </cols>
  <sheetData>
    <row r="6" spans="1:5" ht="15.75">
      <c r="A6" t="s">
        <v>181</v>
      </c>
      <c r="B6" s="26">
        <v>76</v>
      </c>
      <c r="D6" t="s">
        <v>182</v>
      </c>
      <c r="E6" s="25">
        <v>37447</v>
      </c>
    </row>
    <row r="7" ht="20.25">
      <c r="A7" s="14" t="s">
        <v>176</v>
      </c>
    </row>
    <row r="9" ht="18">
      <c r="A9" s="2" t="s">
        <v>10</v>
      </c>
    </row>
    <row r="10" spans="2:3" ht="12.75">
      <c r="B10" t="s">
        <v>0</v>
      </c>
      <c r="C10" t="s">
        <v>1</v>
      </c>
    </row>
    <row r="11" spans="1:3" ht="12.75">
      <c r="A11" t="s">
        <v>52</v>
      </c>
      <c r="B11">
        <v>51</v>
      </c>
      <c r="C11" s="1">
        <f>B11/$B$13</f>
        <v>0.6710526315789473</v>
      </c>
    </row>
    <row r="12" spans="1:3" ht="12.75">
      <c r="A12" t="s">
        <v>53</v>
      </c>
      <c r="B12">
        <v>25</v>
      </c>
      <c r="C12" s="1">
        <f>B12/$B$13</f>
        <v>0.32894736842105265</v>
      </c>
    </row>
    <row r="13" spans="1:3" ht="12.75">
      <c r="A13" t="s">
        <v>3</v>
      </c>
      <c r="B13">
        <f>SUM(B11:B12)</f>
        <v>76</v>
      </c>
      <c r="C13" s="23">
        <f>SUM(C11:C12)</f>
        <v>1</v>
      </c>
    </row>
    <row r="37" ht="20.25">
      <c r="A37" s="6" t="s">
        <v>149</v>
      </c>
    </row>
    <row r="38" ht="15">
      <c r="A38" s="5"/>
    </row>
    <row r="39" spans="1:3" ht="15">
      <c r="A39" s="5"/>
      <c r="B39" t="s">
        <v>34</v>
      </c>
      <c r="C39" t="s">
        <v>85</v>
      </c>
    </row>
    <row r="40" spans="1:3" ht="12.75">
      <c r="A40" t="s">
        <v>38</v>
      </c>
      <c r="B40">
        <v>26</v>
      </c>
      <c r="C40" s="1">
        <f>B40/$B$6</f>
        <v>0.34210526315789475</v>
      </c>
    </row>
    <row r="41" spans="1:3" ht="15">
      <c r="A41" s="5" t="s">
        <v>150</v>
      </c>
      <c r="B41">
        <v>43</v>
      </c>
      <c r="C41" s="1">
        <f>B41/$B$6</f>
        <v>0.5657894736842105</v>
      </c>
    </row>
    <row r="42" spans="1:3" ht="15">
      <c r="A42" s="10" t="s">
        <v>147</v>
      </c>
      <c r="B42" s="11">
        <v>5</v>
      </c>
      <c r="C42" s="1">
        <f>B42/$B$6</f>
        <v>0.06578947368421052</v>
      </c>
    </row>
    <row r="43" spans="1:3" ht="15">
      <c r="A43" s="10" t="s">
        <v>148</v>
      </c>
      <c r="B43" s="11">
        <v>5</v>
      </c>
      <c r="C43" s="1">
        <f>B43/$B$6</f>
        <v>0.06578947368421052</v>
      </c>
    </row>
    <row r="44" spans="1:3" ht="15">
      <c r="A44" s="12"/>
      <c r="B44" s="13"/>
      <c r="C44" s="1"/>
    </row>
    <row r="45" spans="1:3" ht="15">
      <c r="A45" s="12" t="s">
        <v>183</v>
      </c>
      <c r="B45" s="13">
        <f>$B$6</f>
        <v>76</v>
      </c>
      <c r="C45" s="1"/>
    </row>
    <row r="46" spans="1:3" ht="15">
      <c r="A46" s="12"/>
      <c r="B46" s="13"/>
      <c r="C46" s="1"/>
    </row>
    <row r="47" spans="1:3" ht="15">
      <c r="A47" s="12"/>
      <c r="B47" s="13"/>
      <c r="C47" s="1"/>
    </row>
    <row r="48" spans="1:3" ht="15">
      <c r="A48" s="12"/>
      <c r="B48" s="13"/>
      <c r="C48" s="1"/>
    </row>
    <row r="49" spans="1:3" ht="15">
      <c r="A49" s="12"/>
      <c r="B49" s="13"/>
      <c r="C49" s="1"/>
    </row>
    <row r="50" spans="1:3" ht="15">
      <c r="A50" s="12"/>
      <c r="B50" s="13"/>
      <c r="C50" s="1"/>
    </row>
    <row r="51" spans="1:3" ht="15">
      <c r="A51" s="12"/>
      <c r="B51" s="13"/>
      <c r="C51" s="1"/>
    </row>
    <row r="52" spans="1:3" ht="15">
      <c r="A52" s="12"/>
      <c r="B52" s="13"/>
      <c r="C52" s="1"/>
    </row>
    <row r="53" spans="1:3" ht="15">
      <c r="A53" s="12"/>
      <c r="B53" s="13"/>
      <c r="C53" s="1"/>
    </row>
    <row r="54" spans="1:3" ht="15">
      <c r="A54" s="12"/>
      <c r="B54" s="13"/>
      <c r="C54" s="1"/>
    </row>
    <row r="55" spans="1:3" ht="15">
      <c r="A55" s="12"/>
      <c r="B55" s="13"/>
      <c r="C55" s="1"/>
    </row>
    <row r="56" spans="1:3" ht="15">
      <c r="A56" s="12"/>
      <c r="B56" s="13"/>
      <c r="C56" s="1"/>
    </row>
    <row r="57" spans="1:3" ht="15">
      <c r="A57" s="12"/>
      <c r="B57" s="13"/>
      <c r="C57" s="1"/>
    </row>
    <row r="58" spans="1:3" ht="15">
      <c r="A58" s="12"/>
      <c r="B58" s="13"/>
      <c r="C58" s="1"/>
    </row>
    <row r="59" spans="1:3" ht="15">
      <c r="A59" s="12"/>
      <c r="B59" s="13"/>
      <c r="C59" s="1"/>
    </row>
    <row r="60" spans="1:3" ht="15">
      <c r="A60" s="12"/>
      <c r="B60" s="13"/>
      <c r="C60" s="1"/>
    </row>
    <row r="61" spans="1:3" ht="15">
      <c r="A61" s="12"/>
      <c r="B61" s="13"/>
      <c r="C61" s="1"/>
    </row>
    <row r="62" spans="1:3" ht="15">
      <c r="A62" s="12"/>
      <c r="B62" s="13"/>
      <c r="C62" s="1"/>
    </row>
    <row r="63" spans="1:3" ht="15">
      <c r="A63" s="12"/>
      <c r="B63" s="13"/>
      <c r="C63" s="1"/>
    </row>
    <row r="64" ht="15">
      <c r="A64" s="5"/>
    </row>
    <row r="65" ht="15">
      <c r="A65" s="5"/>
    </row>
    <row r="67" ht="18">
      <c r="A67" s="2" t="s">
        <v>9</v>
      </c>
    </row>
    <row r="68" spans="2:3" ht="12.75">
      <c r="B68" t="s">
        <v>0</v>
      </c>
      <c r="C68" t="s">
        <v>1</v>
      </c>
    </row>
    <row r="69" spans="1:3" ht="12.75">
      <c r="A69" s="11" t="s">
        <v>5</v>
      </c>
      <c r="B69" s="11">
        <v>38</v>
      </c>
      <c r="C69" s="9">
        <f>B69/$B$73</f>
        <v>0.5</v>
      </c>
    </row>
    <row r="70" spans="1:3" ht="12.75">
      <c r="A70" t="s">
        <v>7</v>
      </c>
      <c r="B70">
        <v>21</v>
      </c>
      <c r="C70" s="1">
        <f>B70/$B$73</f>
        <v>0.27631578947368424</v>
      </c>
    </row>
    <row r="71" spans="1:3" ht="12.75">
      <c r="A71" t="s">
        <v>6</v>
      </c>
      <c r="B71">
        <v>15</v>
      </c>
      <c r="C71" s="1">
        <f>B71/$B$73</f>
        <v>0.19736842105263158</v>
      </c>
    </row>
    <row r="72" spans="1:3" ht="12.75">
      <c r="A72" t="s">
        <v>4</v>
      </c>
      <c r="B72">
        <v>2</v>
      </c>
      <c r="C72" s="1">
        <f>B72/$B$73</f>
        <v>0.02631578947368421</v>
      </c>
    </row>
    <row r="73" spans="1:3" ht="12.75">
      <c r="A73" t="s">
        <v>3</v>
      </c>
      <c r="B73">
        <f>$B$6</f>
        <v>76</v>
      </c>
      <c r="C73" s="1">
        <f>B73/$B$73</f>
        <v>1</v>
      </c>
    </row>
    <row r="102" ht="18">
      <c r="A102" s="2" t="s">
        <v>8</v>
      </c>
    </row>
    <row r="103" spans="2:3" ht="12.75">
      <c r="B103" t="s">
        <v>0</v>
      </c>
      <c r="C103" t="s">
        <v>2</v>
      </c>
    </row>
    <row r="104" spans="1:3" ht="12.75">
      <c r="A104" s="11" t="s">
        <v>48</v>
      </c>
      <c r="B104" s="11">
        <v>15</v>
      </c>
      <c r="C104" s="1">
        <f aca="true" t="shared" si="0" ref="C104:C109">B104/B$110</f>
        <v>0.29411764705882354</v>
      </c>
    </row>
    <row r="105" spans="1:3" ht="12.75">
      <c r="A105" t="s">
        <v>45</v>
      </c>
      <c r="B105">
        <v>8</v>
      </c>
      <c r="C105" s="1">
        <f t="shared" si="0"/>
        <v>0.1568627450980392</v>
      </c>
    </row>
    <row r="106" spans="1:3" ht="12.75">
      <c r="A106" s="11" t="s">
        <v>46</v>
      </c>
      <c r="B106" s="11">
        <v>14</v>
      </c>
      <c r="C106" s="1">
        <f t="shared" si="0"/>
        <v>0.27450980392156865</v>
      </c>
    </row>
    <row r="107" spans="1:3" ht="12.75">
      <c r="A107" t="s">
        <v>49</v>
      </c>
      <c r="B107">
        <v>5</v>
      </c>
      <c r="C107" s="1">
        <f t="shared" si="0"/>
        <v>0.09803921568627451</v>
      </c>
    </row>
    <row r="108" spans="1:3" ht="12.75">
      <c r="A108" t="s">
        <v>50</v>
      </c>
      <c r="B108">
        <v>8</v>
      </c>
      <c r="C108" s="1">
        <f t="shared" si="0"/>
        <v>0.1568627450980392</v>
      </c>
    </row>
    <row r="109" spans="1:3" ht="12.75">
      <c r="A109" t="s">
        <v>51</v>
      </c>
      <c r="B109">
        <v>1</v>
      </c>
      <c r="C109" s="1">
        <f t="shared" si="0"/>
        <v>0.0196078431372549</v>
      </c>
    </row>
    <row r="110" spans="1:3" ht="12.75">
      <c r="A110" t="s">
        <v>39</v>
      </c>
      <c r="B110">
        <f>SUM(B104:B109)</f>
        <v>51</v>
      </c>
      <c r="C110" s="1">
        <f>SUM(C104:C109)</f>
        <v>1</v>
      </c>
    </row>
    <row r="111" spans="1:3" ht="12.75">
      <c r="A111" t="s">
        <v>40</v>
      </c>
      <c r="B111">
        <v>13</v>
      </c>
      <c r="C111" s="1"/>
    </row>
    <row r="112" spans="1:2" ht="12.75">
      <c r="A112" s="8" t="s">
        <v>38</v>
      </c>
      <c r="B112" s="11">
        <v>12</v>
      </c>
    </row>
    <row r="113" spans="1:2" ht="12.75">
      <c r="A113" t="s">
        <v>183</v>
      </c>
      <c r="B113">
        <v>76</v>
      </c>
    </row>
    <row r="139" ht="18">
      <c r="A139" s="2" t="s">
        <v>11</v>
      </c>
    </row>
    <row r="140" spans="2:3" ht="12.75">
      <c r="B140" t="s">
        <v>0</v>
      </c>
      <c r="C140" t="s">
        <v>2</v>
      </c>
    </row>
    <row r="141" spans="1:3" ht="12.75">
      <c r="A141" t="s">
        <v>42</v>
      </c>
      <c r="B141">
        <v>1</v>
      </c>
      <c r="C141" s="1">
        <f>B141/B$148</f>
        <v>0.029411764705882353</v>
      </c>
    </row>
    <row r="142" spans="1:3" ht="12.75">
      <c r="A142" s="11" t="s">
        <v>41</v>
      </c>
      <c r="B142" s="11">
        <v>11</v>
      </c>
      <c r="C142" s="1">
        <f aca="true" t="shared" si="1" ref="C142:C147">B142/B$148</f>
        <v>0.3235294117647059</v>
      </c>
    </row>
    <row r="143" spans="1:3" ht="12.75">
      <c r="A143" t="s">
        <v>43</v>
      </c>
      <c r="B143">
        <v>3</v>
      </c>
      <c r="C143" s="1">
        <f t="shared" si="1"/>
        <v>0.08823529411764706</v>
      </c>
    </row>
    <row r="144" spans="1:3" ht="12.75">
      <c r="A144" s="11" t="s">
        <v>44</v>
      </c>
      <c r="B144" s="11">
        <v>12</v>
      </c>
      <c r="C144" s="1">
        <f t="shared" si="1"/>
        <v>0.35294117647058826</v>
      </c>
    </row>
    <row r="145" spans="1:3" ht="12.75">
      <c r="A145" t="s">
        <v>45</v>
      </c>
      <c r="B145">
        <v>3</v>
      </c>
      <c r="C145" s="1">
        <f t="shared" si="1"/>
        <v>0.08823529411764706</v>
      </c>
    </row>
    <row r="146" spans="1:3" ht="12.75">
      <c r="A146" t="s">
        <v>46</v>
      </c>
      <c r="B146">
        <v>3</v>
      </c>
      <c r="C146" s="1">
        <f t="shared" si="1"/>
        <v>0.08823529411764706</v>
      </c>
    </row>
    <row r="147" spans="1:3" ht="12.75">
      <c r="A147" t="s">
        <v>47</v>
      </c>
      <c r="B147">
        <v>1</v>
      </c>
      <c r="C147" s="1">
        <f t="shared" si="1"/>
        <v>0.029411764705882353</v>
      </c>
    </row>
    <row r="148" spans="1:3" ht="12.75">
      <c r="A148" s="8" t="s">
        <v>146</v>
      </c>
      <c r="B148" s="8">
        <f>SUM(B141:B147)</f>
        <v>34</v>
      </c>
      <c r="C148" s="9">
        <f>SUM(C141:C147)</f>
        <v>1</v>
      </c>
    </row>
    <row r="149" spans="1:2" ht="12.75">
      <c r="A149" s="3" t="s">
        <v>38</v>
      </c>
      <c r="B149" s="3">
        <v>42</v>
      </c>
    </row>
    <row r="150" spans="1:2" ht="12.75">
      <c r="A150" t="s">
        <v>39</v>
      </c>
      <c r="B150">
        <f>B148+B149</f>
        <v>76</v>
      </c>
    </row>
    <row r="174" ht="18">
      <c r="A174" s="2" t="s">
        <v>37</v>
      </c>
    </row>
    <row r="177" spans="2:3" ht="12.75">
      <c r="B177" t="s">
        <v>34</v>
      </c>
      <c r="C177" t="s">
        <v>35</v>
      </c>
    </row>
    <row r="178" spans="1:3" ht="12.75">
      <c r="A178" s="7" t="s">
        <v>12</v>
      </c>
      <c r="B178" s="11">
        <v>71</v>
      </c>
      <c r="C178" s="9">
        <f>B178/$B$6</f>
        <v>0.9342105263157895</v>
      </c>
    </row>
    <row r="179" spans="1:3" ht="12.75">
      <c r="A179" s="4" t="s">
        <v>31</v>
      </c>
      <c r="B179">
        <v>27</v>
      </c>
      <c r="C179" s="15">
        <f aca="true" t="shared" si="2" ref="C179:C200">B179/$B$6</f>
        <v>0.35526315789473684</v>
      </c>
    </row>
    <row r="180" spans="1:3" ht="12.75">
      <c r="A180" s="4" t="s">
        <v>33</v>
      </c>
      <c r="B180">
        <v>24</v>
      </c>
      <c r="C180" s="15">
        <f t="shared" si="2"/>
        <v>0.3157894736842105</v>
      </c>
    </row>
    <row r="181" spans="1:3" ht="12.75">
      <c r="A181" s="7" t="s">
        <v>13</v>
      </c>
      <c r="B181" s="11">
        <v>21</v>
      </c>
      <c r="C181" s="9">
        <f t="shared" si="2"/>
        <v>0.27631578947368424</v>
      </c>
    </row>
    <row r="182" spans="1:3" ht="12.75">
      <c r="A182" s="4" t="s">
        <v>15</v>
      </c>
      <c r="B182">
        <v>21</v>
      </c>
      <c r="C182" s="15">
        <f t="shared" si="2"/>
        <v>0.27631578947368424</v>
      </c>
    </row>
    <row r="183" spans="1:3" ht="12.75">
      <c r="A183" s="4" t="s">
        <v>27</v>
      </c>
      <c r="B183">
        <v>19</v>
      </c>
      <c r="C183" s="15">
        <f t="shared" si="2"/>
        <v>0.25</v>
      </c>
    </row>
    <row r="184" spans="1:3" ht="12.75">
      <c r="A184" s="7" t="s">
        <v>14</v>
      </c>
      <c r="B184" s="11">
        <v>19</v>
      </c>
      <c r="C184" s="9">
        <f t="shared" si="2"/>
        <v>0.25</v>
      </c>
    </row>
    <row r="185" spans="1:3" ht="12.75">
      <c r="A185" s="4" t="s">
        <v>30</v>
      </c>
      <c r="B185">
        <v>16</v>
      </c>
      <c r="C185" s="15">
        <f t="shared" si="2"/>
        <v>0.21052631578947367</v>
      </c>
    </row>
    <row r="186" spans="1:3" ht="12.75">
      <c r="A186" s="4" t="s">
        <v>32</v>
      </c>
      <c r="B186">
        <v>15</v>
      </c>
      <c r="C186" s="15">
        <f t="shared" si="2"/>
        <v>0.19736842105263158</v>
      </c>
    </row>
    <row r="187" spans="1:3" ht="25.5">
      <c r="A187" s="4" t="s">
        <v>36</v>
      </c>
      <c r="B187">
        <v>15</v>
      </c>
      <c r="C187" s="15">
        <f t="shared" si="2"/>
        <v>0.19736842105263158</v>
      </c>
    </row>
    <row r="188" spans="1:3" ht="12.75">
      <c r="A188" s="4" t="s">
        <v>19</v>
      </c>
      <c r="B188">
        <v>13</v>
      </c>
      <c r="C188" s="15">
        <f t="shared" si="2"/>
        <v>0.17105263157894737</v>
      </c>
    </row>
    <row r="189" spans="1:3" ht="12.75">
      <c r="A189" s="4" t="s">
        <v>28</v>
      </c>
      <c r="B189">
        <v>11</v>
      </c>
      <c r="C189" s="15">
        <f t="shared" si="2"/>
        <v>0.14473684210526316</v>
      </c>
    </row>
    <row r="190" spans="1:3" ht="12.75">
      <c r="A190" s="4" t="s">
        <v>17</v>
      </c>
      <c r="B190">
        <v>10</v>
      </c>
      <c r="C190" s="15">
        <f t="shared" si="2"/>
        <v>0.13157894736842105</v>
      </c>
    </row>
    <row r="191" spans="1:3" ht="12.75">
      <c r="A191" s="4" t="s">
        <v>22</v>
      </c>
      <c r="B191">
        <v>10</v>
      </c>
      <c r="C191" s="15">
        <f t="shared" si="2"/>
        <v>0.13157894736842105</v>
      </c>
    </row>
    <row r="192" spans="1:3" ht="12.75">
      <c r="A192" s="4" t="s">
        <v>20</v>
      </c>
      <c r="B192">
        <v>9</v>
      </c>
      <c r="C192" s="15">
        <f t="shared" si="2"/>
        <v>0.11842105263157894</v>
      </c>
    </row>
    <row r="193" spans="1:3" ht="12.75">
      <c r="A193" s="4" t="s">
        <v>21</v>
      </c>
      <c r="B193">
        <v>7</v>
      </c>
      <c r="C193" s="15">
        <f t="shared" si="2"/>
        <v>0.09210526315789473</v>
      </c>
    </row>
    <row r="194" spans="1:3" ht="12.75">
      <c r="A194" s="4" t="s">
        <v>16</v>
      </c>
      <c r="B194">
        <v>6</v>
      </c>
      <c r="C194" s="15">
        <f t="shared" si="2"/>
        <v>0.07894736842105263</v>
      </c>
    </row>
    <row r="195" spans="1:3" ht="12.75">
      <c r="A195" s="4" t="s">
        <v>26</v>
      </c>
      <c r="B195">
        <v>4</v>
      </c>
      <c r="C195" s="15">
        <f t="shared" si="2"/>
        <v>0.05263157894736842</v>
      </c>
    </row>
    <row r="196" spans="1:3" ht="12.75">
      <c r="A196" s="4" t="s">
        <v>29</v>
      </c>
      <c r="B196">
        <v>4</v>
      </c>
      <c r="C196" s="15">
        <f t="shared" si="2"/>
        <v>0.05263157894736842</v>
      </c>
    </row>
    <row r="197" spans="1:3" ht="12.75">
      <c r="A197" s="4" t="s">
        <v>18</v>
      </c>
      <c r="B197">
        <v>3</v>
      </c>
      <c r="C197" s="15">
        <f t="shared" si="2"/>
        <v>0.039473684210526314</v>
      </c>
    </row>
    <row r="198" spans="1:3" ht="12.75">
      <c r="A198" s="4" t="s">
        <v>24</v>
      </c>
      <c r="B198">
        <v>2</v>
      </c>
      <c r="C198" s="15">
        <f t="shared" si="2"/>
        <v>0.02631578947368421</v>
      </c>
    </row>
    <row r="199" spans="1:3" ht="12.75">
      <c r="A199" s="4" t="s">
        <v>23</v>
      </c>
      <c r="B199">
        <v>1</v>
      </c>
      <c r="C199" s="15">
        <f t="shared" si="2"/>
        <v>0.013157894736842105</v>
      </c>
    </row>
    <row r="200" spans="1:3" ht="12.75">
      <c r="A200" s="4" t="s">
        <v>25</v>
      </c>
      <c r="B200">
        <v>1</v>
      </c>
      <c r="C200" s="15">
        <f t="shared" si="2"/>
        <v>0.013157894736842105</v>
      </c>
    </row>
    <row r="201" spans="1:3" ht="12.75">
      <c r="A201" s="4"/>
      <c r="C201" s="1"/>
    </row>
    <row r="202" spans="1:3" ht="12.75">
      <c r="A202" t="s">
        <v>3</v>
      </c>
      <c r="B202">
        <f>$B$6</f>
        <v>76</v>
      </c>
      <c r="C202" t="s">
        <v>179</v>
      </c>
    </row>
    <row r="245" ht="18">
      <c r="A245" s="2" t="s">
        <v>71</v>
      </c>
    </row>
    <row r="246" spans="2:3" ht="12.75">
      <c r="B246" t="s">
        <v>34</v>
      </c>
      <c r="C246" t="s">
        <v>0</v>
      </c>
    </row>
    <row r="247" spans="1:3" ht="12.75">
      <c r="A247" s="4" t="s">
        <v>54</v>
      </c>
      <c r="B247">
        <v>53</v>
      </c>
      <c r="C247" s="1">
        <f>B247/B$265</f>
        <v>0.6973684210526315</v>
      </c>
    </row>
    <row r="248" spans="1:3" ht="12.75">
      <c r="A248" s="7" t="s">
        <v>57</v>
      </c>
      <c r="B248" s="8">
        <v>6</v>
      </c>
      <c r="C248" s="1">
        <f aca="true" t="shared" si="3" ref="C248:C263">B248/B$265</f>
        <v>0.07894736842105263</v>
      </c>
    </row>
    <row r="249" spans="1:3" ht="12.75">
      <c r="A249" s="7" t="s">
        <v>67</v>
      </c>
      <c r="B249" s="8">
        <v>3</v>
      </c>
      <c r="C249" s="1">
        <f t="shared" si="3"/>
        <v>0.039473684210526314</v>
      </c>
    </row>
    <row r="250" spans="1:3" ht="12.75">
      <c r="A250" s="4" t="s">
        <v>55</v>
      </c>
      <c r="B250">
        <v>1</v>
      </c>
      <c r="C250" s="1">
        <f t="shared" si="3"/>
        <v>0.013157894736842105</v>
      </c>
    </row>
    <row r="251" spans="1:3" ht="12.75">
      <c r="A251" s="4" t="s">
        <v>56</v>
      </c>
      <c r="B251">
        <v>1</v>
      </c>
      <c r="C251" s="1">
        <f t="shared" si="3"/>
        <v>0.013157894736842105</v>
      </c>
    </row>
    <row r="252" spans="1:3" ht="12.75">
      <c r="A252" s="4" t="s">
        <v>58</v>
      </c>
      <c r="B252">
        <v>1</v>
      </c>
      <c r="C252" s="1">
        <f t="shared" si="3"/>
        <v>0.013157894736842105</v>
      </c>
    </row>
    <row r="253" spans="1:3" ht="12.75">
      <c r="A253" s="4" t="s">
        <v>59</v>
      </c>
      <c r="B253">
        <v>1</v>
      </c>
      <c r="C253" s="1">
        <f t="shared" si="3"/>
        <v>0.013157894736842105</v>
      </c>
    </row>
    <row r="254" spans="1:3" ht="12.75">
      <c r="A254" s="4" t="s">
        <v>60</v>
      </c>
      <c r="B254">
        <v>1</v>
      </c>
      <c r="C254" s="1">
        <f t="shared" si="3"/>
        <v>0.013157894736842105</v>
      </c>
    </row>
    <row r="255" spans="1:3" ht="12.75">
      <c r="A255" s="4" t="s">
        <v>61</v>
      </c>
      <c r="B255">
        <v>1</v>
      </c>
      <c r="C255" s="1">
        <f t="shared" si="3"/>
        <v>0.013157894736842105</v>
      </c>
    </row>
    <row r="256" spans="1:3" ht="12.75">
      <c r="A256" s="4" t="s">
        <v>62</v>
      </c>
      <c r="B256">
        <v>1</v>
      </c>
      <c r="C256" s="1">
        <f t="shared" si="3"/>
        <v>0.013157894736842105</v>
      </c>
    </row>
    <row r="257" spans="1:3" ht="12.75">
      <c r="A257" s="4" t="s">
        <v>63</v>
      </c>
      <c r="B257">
        <v>1</v>
      </c>
      <c r="C257" s="1">
        <f t="shared" si="3"/>
        <v>0.013157894736842105</v>
      </c>
    </row>
    <row r="258" spans="1:3" ht="12.75">
      <c r="A258" s="4" t="s">
        <v>64</v>
      </c>
      <c r="B258">
        <v>1</v>
      </c>
      <c r="C258" s="1">
        <f t="shared" si="3"/>
        <v>0.013157894736842105</v>
      </c>
    </row>
    <row r="259" spans="1:3" ht="12.75">
      <c r="A259" s="4" t="s">
        <v>65</v>
      </c>
      <c r="B259">
        <v>1</v>
      </c>
      <c r="C259" s="1">
        <f t="shared" si="3"/>
        <v>0.013157894736842105</v>
      </c>
    </row>
    <row r="260" spans="1:3" ht="12.75">
      <c r="A260" s="4" t="s">
        <v>66</v>
      </c>
      <c r="B260">
        <v>1</v>
      </c>
      <c r="C260" s="1">
        <f t="shared" si="3"/>
        <v>0.013157894736842105</v>
      </c>
    </row>
    <row r="261" spans="1:3" ht="25.5">
      <c r="A261" s="4" t="s">
        <v>68</v>
      </c>
      <c r="B261">
        <v>1</v>
      </c>
      <c r="C261" s="1">
        <f t="shared" si="3"/>
        <v>0.013157894736842105</v>
      </c>
    </row>
    <row r="262" spans="1:3" ht="12.75">
      <c r="A262" s="4" t="s">
        <v>69</v>
      </c>
      <c r="B262">
        <v>1</v>
      </c>
      <c r="C262" s="1">
        <f t="shared" si="3"/>
        <v>0.013157894736842105</v>
      </c>
    </row>
    <row r="263" spans="1:3" ht="12.75">
      <c r="A263" s="4" t="s">
        <v>70</v>
      </c>
      <c r="B263">
        <v>1</v>
      </c>
      <c r="C263" s="1">
        <f t="shared" si="3"/>
        <v>0.013157894736842105</v>
      </c>
    </row>
    <row r="264" ht="12.75">
      <c r="C264" s="1"/>
    </row>
    <row r="265" spans="1:3" ht="12.75">
      <c r="A265" t="s">
        <v>3</v>
      </c>
      <c r="B265">
        <f>SUM(B247:B264)</f>
        <v>76</v>
      </c>
      <c r="C265" s="1">
        <f>SUM(C247:C264)</f>
        <v>1.0000000000000004</v>
      </c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80" ht="18">
      <c r="A280" s="2" t="s">
        <v>75</v>
      </c>
    </row>
    <row r="281" spans="2:3" ht="12.75">
      <c r="B281" t="s">
        <v>0</v>
      </c>
      <c r="C281" t="s">
        <v>1</v>
      </c>
    </row>
    <row r="282" spans="1:3" ht="12.75">
      <c r="A282" s="11" t="s">
        <v>38</v>
      </c>
      <c r="B282" s="11">
        <v>42</v>
      </c>
      <c r="C282" s="9">
        <f>B282/B$286</f>
        <v>0.5526315789473685</v>
      </c>
    </row>
    <row r="283" spans="1:3" ht="12.75">
      <c r="A283" t="s">
        <v>73</v>
      </c>
      <c r="B283">
        <v>23</v>
      </c>
      <c r="C283" s="1">
        <f>B283/B$286</f>
        <v>0.3026315789473684</v>
      </c>
    </row>
    <row r="284" spans="1:3" ht="12.75">
      <c r="A284" t="s">
        <v>72</v>
      </c>
      <c r="B284">
        <v>8</v>
      </c>
      <c r="C284" s="1">
        <f>B284/B$286</f>
        <v>0.10526315789473684</v>
      </c>
    </row>
    <row r="285" spans="1:3" ht="12.75">
      <c r="A285" t="s">
        <v>74</v>
      </c>
      <c r="B285">
        <v>3</v>
      </c>
      <c r="C285" s="1">
        <f>B285/B$286</f>
        <v>0.039473684210526314</v>
      </c>
    </row>
    <row r="286" spans="1:3" ht="12.75">
      <c r="A286" t="s">
        <v>3</v>
      </c>
      <c r="B286">
        <f>SUM(B282:B285)</f>
        <v>76</v>
      </c>
      <c r="C286" s="1">
        <f>SUM(C282:C285)</f>
        <v>1</v>
      </c>
    </row>
    <row r="315" ht="18">
      <c r="A315" s="2" t="s">
        <v>76</v>
      </c>
    </row>
    <row r="316" spans="2:3" ht="12.75">
      <c r="B316" t="s">
        <v>0</v>
      </c>
      <c r="C316" t="s">
        <v>1</v>
      </c>
    </row>
    <row r="317" spans="1:3" ht="12.75">
      <c r="A317" s="11" t="s">
        <v>38</v>
      </c>
      <c r="B317" s="11">
        <v>70</v>
      </c>
      <c r="C317" s="9">
        <f>B317/B$321</f>
        <v>0.9210526315789473</v>
      </c>
    </row>
    <row r="318" spans="1:3" ht="12.75">
      <c r="A318" t="s">
        <v>77</v>
      </c>
      <c r="B318">
        <v>5</v>
      </c>
      <c r="C318" s="1">
        <f>B318/B$321</f>
        <v>0.06578947368421052</v>
      </c>
    </row>
    <row r="319" spans="1:3" ht="12.75">
      <c r="A319" t="s">
        <v>78</v>
      </c>
      <c r="B319">
        <v>1</v>
      </c>
      <c r="C319" s="1">
        <f>B319/B$321</f>
        <v>0.013157894736842105</v>
      </c>
    </row>
    <row r="320" ht="12.75">
      <c r="C320" s="1"/>
    </row>
    <row r="321" spans="1:3" ht="12.75">
      <c r="A321" t="s">
        <v>3</v>
      </c>
      <c r="B321">
        <f>SUM(B317:B320)</f>
        <v>76</v>
      </c>
      <c r="C321" s="1">
        <f>SUM(C317:C320)</f>
        <v>1</v>
      </c>
    </row>
    <row r="324" ht="20.25">
      <c r="A324" s="6" t="s">
        <v>84</v>
      </c>
    </row>
    <row r="325" spans="2:3" ht="12.75">
      <c r="B325" t="s">
        <v>34</v>
      </c>
      <c r="C325" t="s">
        <v>85</v>
      </c>
    </row>
    <row r="326" spans="1:3" ht="15">
      <c r="A326" s="10" t="s">
        <v>38</v>
      </c>
      <c r="B326" s="11">
        <v>59</v>
      </c>
      <c r="C326" s="9">
        <f>B326/B$332</f>
        <v>0.7763157894736842</v>
      </c>
    </row>
    <row r="327" spans="1:3" ht="15">
      <c r="A327" s="5" t="s">
        <v>80</v>
      </c>
      <c r="B327">
        <v>10</v>
      </c>
      <c r="C327" s="1">
        <f>B327/74</f>
        <v>0.13513513513513514</v>
      </c>
    </row>
    <row r="328" spans="1:3" ht="15">
      <c r="A328" s="5" t="s">
        <v>81</v>
      </c>
      <c r="B328">
        <v>3</v>
      </c>
      <c r="C328" s="1">
        <f>B328/74</f>
        <v>0.04054054054054054</v>
      </c>
    </row>
    <row r="329" spans="1:3" ht="15">
      <c r="A329" s="5" t="s">
        <v>82</v>
      </c>
      <c r="B329">
        <v>4</v>
      </c>
      <c r="C329" s="1">
        <f>B329/74</f>
        <v>0.05405405405405406</v>
      </c>
    </row>
    <row r="330" spans="1:3" ht="15">
      <c r="A330" s="5" t="s">
        <v>83</v>
      </c>
      <c r="B330">
        <v>2</v>
      </c>
      <c r="C330" s="1">
        <f>B330/74</f>
        <v>0.02702702702702703</v>
      </c>
    </row>
    <row r="331" spans="1:3" ht="15">
      <c r="A331" s="5"/>
      <c r="C331" s="1"/>
    </row>
    <row r="332" spans="1:3" ht="15">
      <c r="A332" s="5" t="s">
        <v>3</v>
      </c>
      <c r="B332">
        <f>$B$6</f>
        <v>76</v>
      </c>
      <c r="C332" s="24" t="s">
        <v>179</v>
      </c>
    </row>
    <row r="333" spans="1:3" ht="15">
      <c r="A333" s="5"/>
      <c r="C333" s="1"/>
    </row>
    <row r="334" spans="1:3" ht="15">
      <c r="A334" s="5"/>
      <c r="C334" s="1"/>
    </row>
    <row r="335" ht="15">
      <c r="A335" s="5"/>
    </row>
    <row r="337" ht="20.25">
      <c r="A337" s="6" t="s">
        <v>86</v>
      </c>
    </row>
    <row r="339" spans="1:3" ht="12.75">
      <c r="A339" s="11" t="s">
        <v>89</v>
      </c>
      <c r="B339" s="11">
        <v>71</v>
      </c>
      <c r="C339" s="9">
        <f>B339/B$343</f>
        <v>0.9342105263157895</v>
      </c>
    </row>
    <row r="340" spans="1:3" ht="12.75">
      <c r="A340" t="s">
        <v>87</v>
      </c>
      <c r="B340">
        <v>3</v>
      </c>
      <c r="C340" s="1">
        <f>B340/B$343</f>
        <v>0.039473684210526314</v>
      </c>
    </row>
    <row r="341" spans="1:3" ht="12.75">
      <c r="A341" t="s">
        <v>88</v>
      </c>
      <c r="B341">
        <v>4</v>
      </c>
      <c r="C341" s="1">
        <f>B341/B$343</f>
        <v>0.05263157894736842</v>
      </c>
    </row>
    <row r="342" ht="12.75">
      <c r="C342" s="1"/>
    </row>
    <row r="343" spans="1:3" ht="12.75">
      <c r="A343" t="s">
        <v>3</v>
      </c>
      <c r="B343">
        <f>$B$6</f>
        <v>76</v>
      </c>
      <c r="C343" s="24" t="s">
        <v>180</v>
      </c>
    </row>
    <row r="344" ht="12.75">
      <c r="C344" s="1"/>
    </row>
    <row r="345" ht="12.75">
      <c r="C345" s="1"/>
    </row>
    <row r="348" ht="20.25">
      <c r="A348" s="6" t="s">
        <v>91</v>
      </c>
    </row>
    <row r="349" spans="2:3" ht="12.75">
      <c r="B349" t="s">
        <v>34</v>
      </c>
      <c r="C349" t="s">
        <v>85</v>
      </c>
    </row>
    <row r="350" spans="1:3" ht="12.75">
      <c r="A350" s="11" t="s">
        <v>92</v>
      </c>
      <c r="B350" s="11">
        <v>58</v>
      </c>
      <c r="C350" s="9">
        <f>B350/B$354</f>
        <v>0.7631578947368421</v>
      </c>
    </row>
    <row r="351" spans="1:3" ht="15">
      <c r="A351" s="5" t="s">
        <v>90</v>
      </c>
      <c r="B351">
        <v>15</v>
      </c>
      <c r="C351" s="1">
        <f>B351/74</f>
        <v>0.20270270270270271</v>
      </c>
    </row>
    <row r="352" spans="1:3" ht="15">
      <c r="A352" s="5" t="s">
        <v>93</v>
      </c>
      <c r="B352">
        <v>2</v>
      </c>
      <c r="C352" s="1">
        <f>B352/74</f>
        <v>0.02702702702702703</v>
      </c>
    </row>
    <row r="353" ht="12.75">
      <c r="C353" s="1"/>
    </row>
    <row r="354" spans="1:3" ht="12.75">
      <c r="A354" t="s">
        <v>3</v>
      </c>
      <c r="B354">
        <f>$B$6</f>
        <v>76</v>
      </c>
      <c r="C354" s="24" t="s">
        <v>179</v>
      </c>
    </row>
    <row r="360" ht="20.25">
      <c r="A360" s="14" t="s">
        <v>177</v>
      </c>
    </row>
    <row r="362" ht="18">
      <c r="A362" s="2" t="s">
        <v>94</v>
      </c>
    </row>
    <row r="364" spans="2:3" ht="12.75">
      <c r="B364" t="s">
        <v>34</v>
      </c>
      <c r="C364" t="s">
        <v>0</v>
      </c>
    </row>
    <row r="365" spans="1:3" ht="12.75">
      <c r="A365" s="11" t="s">
        <v>79</v>
      </c>
      <c r="B365" s="11">
        <v>75</v>
      </c>
      <c r="C365" s="9">
        <f>B365/($B$6-1)</f>
        <v>1</v>
      </c>
    </row>
    <row r="366" spans="1:3" ht="12.75">
      <c r="A366" s="11" t="s">
        <v>96</v>
      </c>
      <c r="B366" s="11">
        <v>71</v>
      </c>
      <c r="C366" s="9">
        <f aca="true" t="shared" si="4" ref="C366:C393">B366/($B$6-1)</f>
        <v>0.9466666666666667</v>
      </c>
    </row>
    <row r="367" spans="1:3" ht="12.75">
      <c r="A367" s="11" t="s">
        <v>95</v>
      </c>
      <c r="B367" s="11">
        <v>67</v>
      </c>
      <c r="C367" s="9">
        <f t="shared" si="4"/>
        <v>0.8933333333333333</v>
      </c>
    </row>
    <row r="368" spans="1:3" ht="12.75">
      <c r="A368" s="11" t="s">
        <v>98</v>
      </c>
      <c r="B368" s="11">
        <v>67</v>
      </c>
      <c r="C368" s="9">
        <f t="shared" si="4"/>
        <v>0.8933333333333333</v>
      </c>
    </row>
    <row r="369" spans="1:3" ht="12.75">
      <c r="A369" s="11" t="s">
        <v>99</v>
      </c>
      <c r="B369" s="11">
        <v>67</v>
      </c>
      <c r="C369" s="9">
        <f t="shared" si="4"/>
        <v>0.8933333333333333</v>
      </c>
    </row>
    <row r="370" spans="1:3" ht="12.75">
      <c r="A370" s="11" t="s">
        <v>100</v>
      </c>
      <c r="B370" s="11">
        <v>61</v>
      </c>
      <c r="C370" s="9">
        <f t="shared" si="4"/>
        <v>0.8133333333333334</v>
      </c>
    </row>
    <row r="371" spans="1:3" ht="12.75">
      <c r="A371" s="11" t="s">
        <v>101</v>
      </c>
      <c r="B371" s="11">
        <v>61</v>
      </c>
      <c r="C371" s="9">
        <f t="shared" si="4"/>
        <v>0.8133333333333334</v>
      </c>
    </row>
    <row r="372" spans="1:3" ht="12.75">
      <c r="A372" s="11" t="s">
        <v>102</v>
      </c>
      <c r="B372" s="11">
        <v>59</v>
      </c>
      <c r="C372" s="9">
        <f t="shared" si="4"/>
        <v>0.7866666666666666</v>
      </c>
    </row>
    <row r="373" spans="1:3" ht="12.75">
      <c r="A373" t="s">
        <v>103</v>
      </c>
      <c r="B373">
        <v>26</v>
      </c>
      <c r="C373" s="15">
        <f t="shared" si="4"/>
        <v>0.3466666666666667</v>
      </c>
    </row>
    <row r="374" spans="1:3" ht="12.75">
      <c r="A374" t="s">
        <v>186</v>
      </c>
      <c r="B374">
        <v>19</v>
      </c>
      <c r="C374" s="15">
        <f t="shared" si="4"/>
        <v>0.25333333333333335</v>
      </c>
    </row>
    <row r="375" spans="1:3" ht="12.75">
      <c r="A375" t="s">
        <v>111</v>
      </c>
      <c r="B375">
        <v>15</v>
      </c>
      <c r="C375" s="15">
        <f t="shared" si="4"/>
        <v>0.2</v>
      </c>
    </row>
    <row r="376" spans="1:3" ht="12.75">
      <c r="A376" t="s">
        <v>115</v>
      </c>
      <c r="B376">
        <v>10</v>
      </c>
      <c r="C376" s="15">
        <f t="shared" si="4"/>
        <v>0.13333333333333333</v>
      </c>
    </row>
    <row r="377" spans="1:3" ht="12.75">
      <c r="A377" t="s">
        <v>109</v>
      </c>
      <c r="B377">
        <v>9</v>
      </c>
      <c r="C377" s="15">
        <f t="shared" si="4"/>
        <v>0.12</v>
      </c>
    </row>
    <row r="378" spans="1:3" ht="12.75">
      <c r="A378" s="13" t="s">
        <v>97</v>
      </c>
      <c r="B378" s="13">
        <v>8</v>
      </c>
      <c r="C378" s="15">
        <f t="shared" si="4"/>
        <v>0.10666666666666667</v>
      </c>
    </row>
    <row r="379" spans="1:3" ht="13.5" thickBot="1">
      <c r="A379" t="s">
        <v>112</v>
      </c>
      <c r="B379">
        <v>8</v>
      </c>
      <c r="C379" s="15">
        <f t="shared" si="4"/>
        <v>0.10666666666666667</v>
      </c>
    </row>
    <row r="380" spans="1:3" ht="12.75">
      <c r="A380" s="16" t="s">
        <v>188</v>
      </c>
      <c r="B380" s="17">
        <v>7</v>
      </c>
      <c r="C380" s="27">
        <f t="shared" si="4"/>
        <v>0.09333333333333334</v>
      </c>
    </row>
    <row r="381" spans="1:3" ht="12.75">
      <c r="A381" s="18" t="s">
        <v>104</v>
      </c>
      <c r="B381" s="19">
        <v>7</v>
      </c>
      <c r="C381" s="20">
        <f t="shared" si="4"/>
        <v>0.09333333333333334</v>
      </c>
    </row>
    <row r="382" spans="1:3" ht="12.75">
      <c r="A382" s="18" t="s">
        <v>105</v>
      </c>
      <c r="B382" s="19">
        <v>6</v>
      </c>
      <c r="C382" s="20">
        <f t="shared" si="4"/>
        <v>0.08</v>
      </c>
    </row>
    <row r="383" spans="1:3" ht="12.75">
      <c r="A383" s="18" t="s">
        <v>106</v>
      </c>
      <c r="B383" s="19">
        <v>5</v>
      </c>
      <c r="C383" s="20">
        <f t="shared" si="4"/>
        <v>0.06666666666666667</v>
      </c>
    </row>
    <row r="384" spans="1:3" ht="12.75">
      <c r="A384" s="18" t="s">
        <v>110</v>
      </c>
      <c r="B384" s="19">
        <v>4</v>
      </c>
      <c r="C384" s="20">
        <f t="shared" si="4"/>
        <v>0.05333333333333334</v>
      </c>
    </row>
    <row r="385" spans="1:3" ht="12.75">
      <c r="A385" s="18" t="s">
        <v>108</v>
      </c>
      <c r="B385" s="19">
        <v>3</v>
      </c>
      <c r="C385" s="20">
        <f t="shared" si="4"/>
        <v>0.04</v>
      </c>
    </row>
    <row r="386" spans="1:3" ht="12.75">
      <c r="A386" s="18" t="s">
        <v>116</v>
      </c>
      <c r="B386" s="19">
        <v>2</v>
      </c>
      <c r="C386" s="20">
        <f t="shared" si="4"/>
        <v>0.02666666666666667</v>
      </c>
    </row>
    <row r="387" spans="1:3" ht="12.75">
      <c r="A387" s="18" t="s">
        <v>117</v>
      </c>
      <c r="B387" s="19">
        <v>2</v>
      </c>
      <c r="C387" s="20">
        <f t="shared" si="4"/>
        <v>0.02666666666666667</v>
      </c>
    </row>
    <row r="388" spans="1:3" ht="12.75">
      <c r="A388" s="18" t="s">
        <v>107</v>
      </c>
      <c r="B388" s="19">
        <v>1</v>
      </c>
      <c r="C388" s="20">
        <f t="shared" si="4"/>
        <v>0.013333333333333334</v>
      </c>
    </row>
    <row r="389" spans="1:3" ht="12.75">
      <c r="A389" s="18" t="s">
        <v>187</v>
      </c>
      <c r="B389" s="19">
        <v>1</v>
      </c>
      <c r="C389" s="20">
        <f t="shared" si="4"/>
        <v>0.013333333333333334</v>
      </c>
    </row>
    <row r="390" spans="1:3" ht="12.75">
      <c r="A390" s="18" t="s">
        <v>173</v>
      </c>
      <c r="B390" s="19">
        <v>1</v>
      </c>
      <c r="C390" s="20">
        <f t="shared" si="4"/>
        <v>0.013333333333333334</v>
      </c>
    </row>
    <row r="391" spans="1:3" ht="12.75">
      <c r="A391" s="18" t="s">
        <v>113</v>
      </c>
      <c r="B391" s="19">
        <v>1</v>
      </c>
      <c r="C391" s="20">
        <f t="shared" si="4"/>
        <v>0.013333333333333334</v>
      </c>
    </row>
    <row r="392" spans="1:5" ht="12.75">
      <c r="A392" s="18" t="s">
        <v>114</v>
      </c>
      <c r="B392" s="19">
        <v>1</v>
      </c>
      <c r="C392" s="20">
        <f t="shared" si="4"/>
        <v>0.013333333333333334</v>
      </c>
      <c r="E392" t="s">
        <v>179</v>
      </c>
    </row>
    <row r="393" spans="1:5" ht="13.5" thickBot="1">
      <c r="A393" s="21" t="s">
        <v>118</v>
      </c>
      <c r="B393" s="22">
        <v>1</v>
      </c>
      <c r="C393" s="28">
        <f t="shared" si="4"/>
        <v>0.013333333333333334</v>
      </c>
      <c r="E393" t="s">
        <v>184</v>
      </c>
    </row>
    <row r="431" ht="18">
      <c r="A431" s="2" t="s">
        <v>119</v>
      </c>
    </row>
    <row r="432" spans="2:3" ht="12.75">
      <c r="B432" t="s">
        <v>34</v>
      </c>
      <c r="C432" t="s">
        <v>85</v>
      </c>
    </row>
    <row r="433" spans="1:3" ht="12.75">
      <c r="A433" s="11" t="s">
        <v>120</v>
      </c>
      <c r="B433" s="11">
        <v>62</v>
      </c>
      <c r="C433" s="9">
        <f>B433/65</f>
        <v>0.9538461538461539</v>
      </c>
    </row>
    <row r="434" spans="1:3" ht="12.75">
      <c r="A434" s="11" t="s">
        <v>122</v>
      </c>
      <c r="B434" s="11">
        <v>55</v>
      </c>
      <c r="C434" s="9">
        <f aca="true" t="shared" si="5" ref="C434:C461">B434/65</f>
        <v>0.8461538461538461</v>
      </c>
    </row>
    <row r="435" spans="1:3" ht="12.75">
      <c r="A435" s="11" t="s">
        <v>136</v>
      </c>
      <c r="B435" s="11">
        <v>55</v>
      </c>
      <c r="C435" s="9">
        <f t="shared" si="5"/>
        <v>0.8461538461538461</v>
      </c>
    </row>
    <row r="436" spans="1:3" ht="12.75">
      <c r="A436" s="11" t="s">
        <v>137</v>
      </c>
      <c r="B436" s="11">
        <v>55</v>
      </c>
      <c r="C436" s="9">
        <f t="shared" si="5"/>
        <v>0.8461538461538461</v>
      </c>
    </row>
    <row r="437" spans="1:3" ht="12.75">
      <c r="A437" s="11" t="s">
        <v>132</v>
      </c>
      <c r="B437" s="11">
        <v>53</v>
      </c>
      <c r="C437" s="9">
        <f t="shared" si="5"/>
        <v>0.8153846153846154</v>
      </c>
    </row>
    <row r="438" spans="1:3" ht="12.75">
      <c r="A438" s="13" t="s">
        <v>139</v>
      </c>
      <c r="B438" s="13">
        <v>43</v>
      </c>
      <c r="C438" s="15">
        <f t="shared" si="5"/>
        <v>0.6615384615384615</v>
      </c>
    </row>
    <row r="439" spans="1:3" ht="12.75">
      <c r="A439" s="13" t="s">
        <v>128</v>
      </c>
      <c r="B439" s="13">
        <v>41</v>
      </c>
      <c r="C439" s="15">
        <f t="shared" si="5"/>
        <v>0.6307692307692307</v>
      </c>
    </row>
    <row r="440" spans="1:3" ht="12.75">
      <c r="A440" t="s">
        <v>127</v>
      </c>
      <c r="B440">
        <v>32</v>
      </c>
      <c r="C440" s="15">
        <f t="shared" si="5"/>
        <v>0.49230769230769234</v>
      </c>
    </row>
    <row r="441" spans="1:3" ht="12.75">
      <c r="A441" t="s">
        <v>103</v>
      </c>
      <c r="B441">
        <v>30</v>
      </c>
      <c r="C441" s="15">
        <f t="shared" si="5"/>
        <v>0.46153846153846156</v>
      </c>
    </row>
    <row r="442" spans="1:3" ht="12.75">
      <c r="A442" t="s">
        <v>131</v>
      </c>
      <c r="B442">
        <v>27</v>
      </c>
      <c r="C442" s="15">
        <f t="shared" si="5"/>
        <v>0.4153846153846154</v>
      </c>
    </row>
    <row r="443" spans="1:3" ht="12.75">
      <c r="A443" t="s">
        <v>138</v>
      </c>
      <c r="B443">
        <v>27</v>
      </c>
      <c r="C443" s="15">
        <f t="shared" si="5"/>
        <v>0.4153846153846154</v>
      </c>
    </row>
    <row r="444" spans="1:3" ht="12.75">
      <c r="A444" t="s">
        <v>142</v>
      </c>
      <c r="B444">
        <v>26</v>
      </c>
      <c r="C444" s="15">
        <f t="shared" si="5"/>
        <v>0.4</v>
      </c>
    </row>
    <row r="445" spans="1:3" ht="12.75">
      <c r="A445" t="s">
        <v>123</v>
      </c>
      <c r="B445">
        <v>19</v>
      </c>
      <c r="C445" s="15">
        <f t="shared" si="5"/>
        <v>0.2923076923076923</v>
      </c>
    </row>
    <row r="446" spans="1:3" ht="12.75">
      <c r="A446" t="s">
        <v>145</v>
      </c>
      <c r="B446">
        <v>19</v>
      </c>
      <c r="C446" s="15">
        <f t="shared" si="5"/>
        <v>0.2923076923076923</v>
      </c>
    </row>
    <row r="447" spans="1:3" ht="12.75">
      <c r="A447" t="s">
        <v>143</v>
      </c>
      <c r="B447">
        <v>19</v>
      </c>
      <c r="C447" s="15">
        <f t="shared" si="5"/>
        <v>0.2923076923076923</v>
      </c>
    </row>
    <row r="448" spans="1:3" ht="12.75">
      <c r="A448" t="s">
        <v>130</v>
      </c>
      <c r="B448">
        <v>17</v>
      </c>
      <c r="C448" s="15">
        <f t="shared" si="5"/>
        <v>0.26153846153846155</v>
      </c>
    </row>
    <row r="449" spans="1:3" ht="12.75">
      <c r="A449" t="s">
        <v>121</v>
      </c>
      <c r="B449">
        <v>15</v>
      </c>
      <c r="C449" s="15">
        <f t="shared" si="5"/>
        <v>0.23076923076923078</v>
      </c>
    </row>
    <row r="450" spans="1:3" ht="12.75">
      <c r="A450" t="s">
        <v>135</v>
      </c>
      <c r="B450">
        <v>15</v>
      </c>
      <c r="C450" s="15">
        <f t="shared" si="5"/>
        <v>0.23076923076923078</v>
      </c>
    </row>
    <row r="451" spans="1:3" ht="12.75">
      <c r="A451" t="s">
        <v>141</v>
      </c>
      <c r="B451">
        <v>12</v>
      </c>
      <c r="C451" s="15">
        <f t="shared" si="5"/>
        <v>0.18461538461538463</v>
      </c>
    </row>
    <row r="452" spans="1:3" ht="12.75">
      <c r="A452" t="s">
        <v>124</v>
      </c>
      <c r="B452">
        <v>11</v>
      </c>
      <c r="C452" s="15">
        <f t="shared" si="5"/>
        <v>0.16923076923076924</v>
      </c>
    </row>
    <row r="453" spans="1:3" ht="12.75">
      <c r="A453" t="s">
        <v>133</v>
      </c>
      <c r="B453">
        <v>11</v>
      </c>
      <c r="C453" s="15">
        <f t="shared" si="5"/>
        <v>0.16923076923076924</v>
      </c>
    </row>
    <row r="454" spans="1:3" ht="12.75">
      <c r="A454" t="s">
        <v>125</v>
      </c>
      <c r="B454">
        <v>10</v>
      </c>
      <c r="C454" s="15">
        <f t="shared" si="5"/>
        <v>0.15384615384615385</v>
      </c>
    </row>
    <row r="455" spans="1:3" ht="12.75">
      <c r="A455" t="s">
        <v>144</v>
      </c>
      <c r="B455">
        <v>9</v>
      </c>
      <c r="C455" s="15">
        <f t="shared" si="5"/>
        <v>0.13846153846153847</v>
      </c>
    </row>
    <row r="456" spans="1:3" ht="12.75">
      <c r="A456" t="s">
        <v>140</v>
      </c>
      <c r="B456">
        <v>8</v>
      </c>
      <c r="C456" s="15">
        <f t="shared" si="5"/>
        <v>0.12307692307692308</v>
      </c>
    </row>
    <row r="457" spans="1:3" ht="12.75">
      <c r="A457" t="s">
        <v>134</v>
      </c>
      <c r="B457">
        <v>6</v>
      </c>
      <c r="C457" s="15">
        <f t="shared" si="5"/>
        <v>0.09230769230769231</v>
      </c>
    </row>
    <row r="458" spans="1:3" ht="12.75">
      <c r="A458" t="s">
        <v>126</v>
      </c>
      <c r="B458">
        <v>5</v>
      </c>
      <c r="C458" s="15">
        <f t="shared" si="5"/>
        <v>0.07692307692307693</v>
      </c>
    </row>
    <row r="459" spans="1:3" ht="12.75">
      <c r="A459" s="11" t="s">
        <v>175</v>
      </c>
      <c r="B459" s="11">
        <v>2</v>
      </c>
      <c r="C459" s="9">
        <f t="shared" si="5"/>
        <v>0.03076923076923077</v>
      </c>
    </row>
    <row r="460" spans="1:3" ht="12.75">
      <c r="A460" t="s">
        <v>67</v>
      </c>
      <c r="B460">
        <v>1</v>
      </c>
      <c r="C460" s="15">
        <f t="shared" si="5"/>
        <v>0.015384615384615385</v>
      </c>
    </row>
    <row r="461" spans="1:3" ht="12.75">
      <c r="A461" t="s">
        <v>129</v>
      </c>
      <c r="B461">
        <v>1</v>
      </c>
      <c r="C461" s="15">
        <f t="shared" si="5"/>
        <v>0.015384615384615385</v>
      </c>
    </row>
    <row r="463" spans="1:3" ht="15">
      <c r="A463" s="5" t="s">
        <v>185</v>
      </c>
      <c r="C463" t="s">
        <v>189</v>
      </c>
    </row>
    <row r="503" ht="20.25">
      <c r="A503" s="6" t="s">
        <v>169</v>
      </c>
    </row>
    <row r="505" spans="2:3" ht="12.75">
      <c r="B505" t="s">
        <v>34</v>
      </c>
      <c r="C505" t="s">
        <v>85</v>
      </c>
    </row>
    <row r="506" spans="1:3" ht="12.75">
      <c r="A506" s="11" t="s">
        <v>170</v>
      </c>
      <c r="B506" s="11">
        <v>48</v>
      </c>
      <c r="C506" s="9">
        <f>B506/$B$6</f>
        <v>0.631578947368421</v>
      </c>
    </row>
    <row r="507" spans="1:3" ht="12.75">
      <c r="A507" s="11" t="s">
        <v>154</v>
      </c>
      <c r="B507" s="11">
        <v>44</v>
      </c>
      <c r="C507" s="9">
        <f aca="true" t="shared" si="6" ref="C507:C531">B507/$B$6</f>
        <v>0.5789473684210527</v>
      </c>
    </row>
    <row r="508" spans="1:3" ht="12.75">
      <c r="A508" s="11" t="s">
        <v>96</v>
      </c>
      <c r="B508" s="11">
        <v>38</v>
      </c>
      <c r="C508" s="9">
        <f t="shared" si="6"/>
        <v>0.5</v>
      </c>
    </row>
    <row r="509" spans="1:3" ht="12.75">
      <c r="A509" s="11" t="s">
        <v>163</v>
      </c>
      <c r="B509" s="11">
        <v>30</v>
      </c>
      <c r="C509" s="9">
        <f t="shared" si="6"/>
        <v>0.39473684210526316</v>
      </c>
    </row>
    <row r="510" spans="1:3" ht="12.75">
      <c r="A510" t="s">
        <v>162</v>
      </c>
      <c r="B510">
        <v>28</v>
      </c>
      <c r="C510" s="15">
        <f t="shared" si="6"/>
        <v>0.3684210526315789</v>
      </c>
    </row>
    <row r="511" spans="1:3" ht="12.75">
      <c r="A511" t="s">
        <v>167</v>
      </c>
      <c r="B511">
        <v>28</v>
      </c>
      <c r="C511" s="15">
        <f t="shared" si="6"/>
        <v>0.3684210526315789</v>
      </c>
    </row>
    <row r="512" spans="1:3" ht="12.75">
      <c r="A512" t="s">
        <v>152</v>
      </c>
      <c r="B512">
        <v>27</v>
      </c>
      <c r="C512" s="15">
        <f t="shared" si="6"/>
        <v>0.35526315789473684</v>
      </c>
    </row>
    <row r="513" spans="1:3" ht="12.75">
      <c r="A513" t="s">
        <v>153</v>
      </c>
      <c r="B513">
        <v>21</v>
      </c>
      <c r="C513" s="15">
        <f t="shared" si="6"/>
        <v>0.27631578947368424</v>
      </c>
    </row>
    <row r="514" spans="1:3" ht="12.75">
      <c r="A514" t="s">
        <v>166</v>
      </c>
      <c r="B514">
        <v>15</v>
      </c>
      <c r="C514" s="15">
        <f t="shared" si="6"/>
        <v>0.19736842105263158</v>
      </c>
    </row>
    <row r="515" spans="1:3" ht="12.75">
      <c r="A515" t="s">
        <v>156</v>
      </c>
      <c r="B515">
        <v>14</v>
      </c>
      <c r="C515" s="15">
        <f t="shared" si="6"/>
        <v>0.18421052631578946</v>
      </c>
    </row>
    <row r="516" spans="1:3" ht="12.75">
      <c r="A516" t="s">
        <v>164</v>
      </c>
      <c r="B516">
        <v>14</v>
      </c>
      <c r="C516" s="15">
        <f t="shared" si="6"/>
        <v>0.18421052631578946</v>
      </c>
    </row>
    <row r="517" spans="1:3" ht="12.75">
      <c r="A517" t="s">
        <v>159</v>
      </c>
      <c r="B517">
        <v>12</v>
      </c>
      <c r="C517" s="15">
        <f t="shared" si="6"/>
        <v>0.15789473684210525</v>
      </c>
    </row>
    <row r="518" spans="1:3" ht="12.75">
      <c r="A518" t="s">
        <v>29</v>
      </c>
      <c r="B518">
        <v>11</v>
      </c>
      <c r="C518" s="15">
        <f t="shared" si="6"/>
        <v>0.14473684210526316</v>
      </c>
    </row>
    <row r="519" spans="1:3" ht="12.75">
      <c r="A519" t="s">
        <v>138</v>
      </c>
      <c r="B519">
        <v>9</v>
      </c>
      <c r="C519" s="15">
        <f t="shared" si="6"/>
        <v>0.11842105263157894</v>
      </c>
    </row>
    <row r="520" spans="1:3" ht="12.75">
      <c r="A520" t="s">
        <v>165</v>
      </c>
      <c r="B520">
        <v>8</v>
      </c>
      <c r="C520" s="15">
        <f t="shared" si="6"/>
        <v>0.10526315789473684</v>
      </c>
    </row>
    <row r="521" spans="1:3" ht="12.75">
      <c r="A521" t="s">
        <v>155</v>
      </c>
      <c r="B521">
        <v>7</v>
      </c>
      <c r="C521" s="15">
        <f t="shared" si="6"/>
        <v>0.09210526315789473</v>
      </c>
    </row>
    <row r="522" spans="1:3" ht="12.75">
      <c r="A522" t="s">
        <v>158</v>
      </c>
      <c r="B522">
        <v>6</v>
      </c>
      <c r="C522" s="15">
        <f t="shared" si="6"/>
        <v>0.07894736842105263</v>
      </c>
    </row>
    <row r="523" spans="1:3" ht="12.75">
      <c r="A523" t="s">
        <v>160</v>
      </c>
      <c r="B523">
        <v>6</v>
      </c>
      <c r="C523" s="15">
        <f t="shared" si="6"/>
        <v>0.07894736842105263</v>
      </c>
    </row>
    <row r="524" spans="1:3" ht="12.75">
      <c r="A524" t="s">
        <v>151</v>
      </c>
      <c r="B524">
        <v>5</v>
      </c>
      <c r="C524" s="15">
        <f t="shared" si="6"/>
        <v>0.06578947368421052</v>
      </c>
    </row>
    <row r="525" spans="1:3" ht="12.75">
      <c r="A525" t="s">
        <v>132</v>
      </c>
      <c r="B525">
        <v>5</v>
      </c>
      <c r="C525" s="15">
        <f t="shared" si="6"/>
        <v>0.06578947368421052</v>
      </c>
    </row>
    <row r="526" spans="1:3" ht="12.75">
      <c r="A526" t="s">
        <v>168</v>
      </c>
      <c r="B526">
        <v>5</v>
      </c>
      <c r="C526" s="15">
        <f t="shared" si="6"/>
        <v>0.06578947368421052</v>
      </c>
    </row>
    <row r="527" spans="1:3" ht="12.75">
      <c r="A527" t="s">
        <v>171</v>
      </c>
      <c r="B527">
        <v>4</v>
      </c>
      <c r="C527" s="15">
        <f t="shared" si="6"/>
        <v>0.05263157894736842</v>
      </c>
    </row>
    <row r="528" spans="1:3" ht="12.75">
      <c r="A528" t="s">
        <v>161</v>
      </c>
      <c r="B528">
        <v>4</v>
      </c>
      <c r="C528" s="15">
        <f t="shared" si="6"/>
        <v>0.05263157894736842</v>
      </c>
    </row>
    <row r="529" spans="1:3" ht="12.75">
      <c r="A529" t="s">
        <v>174</v>
      </c>
      <c r="B529">
        <v>1</v>
      </c>
      <c r="C529" s="15">
        <f t="shared" si="6"/>
        <v>0.013157894736842105</v>
      </c>
    </row>
    <row r="530" spans="1:3" ht="12.75">
      <c r="A530" t="s">
        <v>157</v>
      </c>
      <c r="B530">
        <v>1</v>
      </c>
      <c r="C530" s="15">
        <f t="shared" si="6"/>
        <v>0.013157894736842105</v>
      </c>
    </row>
    <row r="531" spans="1:3" ht="12.75">
      <c r="A531" t="s">
        <v>172</v>
      </c>
      <c r="B531">
        <v>1</v>
      </c>
      <c r="C531" s="15">
        <f t="shared" si="6"/>
        <v>0.013157894736842105</v>
      </c>
    </row>
    <row r="533" ht="15">
      <c r="A533" s="5" t="s">
        <v>178</v>
      </c>
    </row>
  </sheetData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&amp;CErgebnisse der Auswertung der Online sichtbaren Merkmale von 74 Weiterbildungsdatenbanken</oddHeader>
    <oddFooter>&amp;LInfoWeb Weiterbildung
Wolfgang Plum/Peter Horak
info@iwwb.de&amp;CBlatt &amp;P&amp;R&amp;D</oddFooter>
  </headerFooter>
  <rowBreaks count="1" manualBreakCount="1">
    <brk id="3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Plum</dc:creator>
  <cp:keywords/>
  <dc:description/>
  <cp:lastModifiedBy>Wolfgang Plum</cp:lastModifiedBy>
  <cp:lastPrinted>2002-07-11T06:47:35Z</cp:lastPrinted>
  <dcterms:created xsi:type="dcterms:W3CDTF">2002-07-08T11:59:19Z</dcterms:created>
  <dcterms:modified xsi:type="dcterms:W3CDTF">2002-07-11T06:47:43Z</dcterms:modified>
  <cp:category/>
  <cp:version/>
  <cp:contentType/>
  <cp:contentStatus/>
</cp:coreProperties>
</file>